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7 (อำเภอ)" sheetId="33" r:id="rId4"/>
    <sheet name="รายตำบล wk 37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2" sheetId="173" r:id="rId9"/>
  </sheets>
  <definedNames>
    <definedName name="_xlnm._FilterDatabase" localSheetId="8" hidden="1">Sheet2!$A$1:$H$194</definedName>
    <definedName name="_xlnm._FilterDatabase" localSheetId="7" hidden="1">'กราฟ OnePage'!$C$106:$E$106</definedName>
    <definedName name="_xlnm._FilterDatabase" localSheetId="1" hidden="1">รายเดือน66!$A$4:$O$4</definedName>
    <definedName name="_xlnm._FilterDatabase" localSheetId="4" hidden="1">'รายตำบล wk 37_2566'!$A$2:$Q$197</definedName>
  </definedNames>
  <calcPr calcId="124519"/>
  <pivotCaches>
    <pivotCache cacheId="13" r:id="rId10"/>
  </pivotCaches>
</workbook>
</file>

<file path=xl/calcChain.xml><?xml version="1.0" encoding="utf-8"?>
<calcChain xmlns="http://schemas.openxmlformats.org/spreadsheetml/2006/main">
  <c r="B32" i="33"/>
  <c r="B33"/>
  <c r="B34"/>
  <c r="B35"/>
  <c r="B36"/>
  <c r="BC37"/>
  <c r="D120" i="150"/>
  <c r="C97"/>
  <c r="D96" s="1"/>
  <c r="E26"/>
  <c r="E117"/>
  <c r="E113"/>
  <c r="E115"/>
  <c r="E109"/>
  <c r="E108"/>
  <c r="E114"/>
  <c r="E110"/>
  <c r="E118"/>
  <c r="E116"/>
  <c r="E112"/>
  <c r="E119"/>
  <c r="E107"/>
  <c r="E111"/>
  <c r="F25"/>
  <c r="E42"/>
  <c r="D42"/>
  <c r="F41"/>
  <c r="F40"/>
  <c r="F39"/>
  <c r="F38"/>
  <c r="F37"/>
  <c r="F36"/>
  <c r="D26"/>
  <c r="F24"/>
  <c r="O10" i="10"/>
  <c r="O15" s="1"/>
  <c r="O16" s="1"/>
  <c r="N222" i="76"/>
  <c r="M222"/>
  <c r="L222"/>
  <c r="K222"/>
  <c r="J222"/>
  <c r="I222"/>
  <c r="H222"/>
  <c r="G222"/>
  <c r="F222"/>
  <c r="E222"/>
  <c r="D222"/>
  <c r="C222"/>
  <c r="D95" i="150" l="1"/>
  <c r="F26"/>
  <c r="F42"/>
  <c r="O17" i="10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B3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M31" i="33" l="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B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V20" i="7" l="1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<sst xmlns="http://schemas.openxmlformats.org/spreadsheetml/2006/main" count="3849" uniqueCount="1189">
  <si>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</si>
  <si>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</si>
  <si>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</si>
  <si>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</si>
  <si>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</si>
  <si>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</si>
  <si>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</si>
  <si>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</si>
  <si>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</si>
  <si>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</si>
  <si>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</si>
  <si>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</si>
  <si>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</si>
  <si>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</si>
  <si>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</si>
  <si>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</si>
  <si>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</si>
  <si>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</si>
  <si>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</si>
  <si>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</si>
  <si>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</si>
  <si>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</si>
  <si>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</si>
  <si>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</si>
  <si>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</si>
  <si>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</si>
  <si>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</si>
  <si>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</si>
  <si>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</si>
  <si>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</si>
  <si>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</si>
  <si>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</si>
  <si>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</si>
  <si>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</si>
  <si>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</si>
  <si>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</si>
  <si>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</si>
  <si>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</si>
  <si>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</si>
  <si>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</si>
  <si>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</si>
  <si>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</si>
  <si>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</si>
  <si>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</si>
  <si>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</si>
  <si>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</si>
  <si>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</si>
  <si>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</si>
  <si>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</si>
  <si>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</si>
  <si>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</si>
  <si>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</si>
  <si>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</si>
  <si>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</si>
  <si>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</si>
  <si>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</si>
  <si>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</si>
  <si>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</si>
  <si>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</si>
  <si>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</si>
  <si>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</si>
  <si>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</si>
  <si>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</si>
  <si>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</si>
  <si>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</si>
  <si>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</si>
  <si>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</si>
  <si>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</si>
  <si>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</si>
  <si>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</si>
  <si>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</si>
  <si>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</si>
  <si>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</si>
  <si>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</si>
  <si>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</si>
  <si>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</si>
  <si>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</si>
  <si>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</si>
  <si>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</si>
  <si>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</si>
  <si>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</si>
  <si>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</si>
  <si>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</si>
  <si>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</si>
  <si>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</si>
  <si>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</si>
  <si>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</si>
  <si>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</si>
  <si>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</si>
  <si>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</si>
  <si>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</si>
  <si>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</si>
  <si>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</si>
  <si>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</si>
  <si>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</si>
  <si>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</si>
  <si>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</si>
  <si>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</si>
  <si>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</si>
  <si>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</si>
  <si>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</si>
  <si>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</si>
  <si>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</si>
  <si>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</si>
  <si>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</si>
  <si>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</si>
  <si>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</si>
  <si>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</si>
  <si>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</si>
  <si>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</si>
  <si>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</si>
  <si>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</si>
  <si>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</si>
  <si>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</si>
  <si>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</si>
  <si>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</si>
  <si>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</si>
  <si>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</si>
  <si>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</si>
  <si>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</si>
  <si>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</si>
  <si>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</si>
  <si>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</si>
  <si>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</si>
  <si>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</si>
  <si>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</si>
  <si>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</si>
  <si>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</si>
  <si>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</si>
  <si>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</si>
  <si>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</si>
  <si>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</si>
  <si>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</si>
  <si>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</si>
  <si>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</si>
  <si>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</si>
  <si>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</si>
  <si>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</si>
  <si>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</si>
  <si>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</si>
  <si>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</si>
  <si>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</si>
  <si>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</si>
  <si>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</si>
  <si>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</si>
  <si>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</si>
  <si>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</si>
  <si>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</si>
  <si>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</si>
  <si>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</si>
  <si>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</si>
  <si>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</si>
  <si>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</si>
  <si>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</si>
  <si>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</si>
  <si>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</si>
  <si>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</si>
  <si>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</si>
  <si>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</si>
  <si>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</si>
  <si>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</si>
  <si>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</si>
  <si>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</si>
  <si>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</si>
  <si>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</si>
  <si>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</si>
  <si>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</si>
  <si>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</si>
  <si>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</si>
  <si>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</si>
  <si>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</si>
  <si>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</si>
  <si>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</si>
  <si>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</si>
  <si>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</si>
  <si>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</si>
  <si>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</si>
  <si>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</si>
  <si>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</si>
  <si>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</si>
  <si>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</si>
  <si>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</si>
  <si>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</si>
  <si>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</si>
  <si>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</si>
  <si>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</si>
  <si>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</si>
  <si>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</si>
  <si>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</si>
  <si>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</si>
  <si>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</si>
  <si>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</si>
  <si>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</si>
  <si>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</si>
  <si>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</si>
  <si>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</si>
  <si>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</si>
  <si>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</si>
  <si>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</si>
  <si>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</si>
  <si>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</si>
  <si>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</si>
  <si>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</si>
  <si>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</si>
  <si>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</si>
  <si>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</si>
  <si>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</si>
  <si>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</si>
  <si>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</si>
  <si>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</si>
  <si>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</si>
  <si>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</si>
  <si>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</si>
  <si>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</si>
  <si>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</si>
  <si>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</si>
  <si>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</si>
  <si>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</si>
  <si>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</si>
  <si>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</si>
  <si>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</si>
  <si>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</si>
  <si>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</si>
  <si>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</si>
  <si>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</si>
  <si>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</si>
  <si>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</si>
  <si>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</si>
  <si>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</si>
  <si>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</si>
  <si>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</si>
  <si>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</si>
  <si>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</si>
  <si>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</si>
  <si>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</si>
  <si>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</si>
  <si>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</si>
  <si>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</si>
  <si>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</si>
  <si>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</si>
  <si>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</si>
  <si>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</si>
  <si>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</si>
  <si>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</si>
  <si>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</si>
  <si>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</si>
  <si>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</si>
  <si>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</si>
  <si>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</si>
  <si>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</si>
  <si>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</si>
  <si>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</si>
  <si>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</si>
  <si>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</si>
  <si>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</si>
  <si>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</si>
  <si>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</si>
  <si>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</si>
  <si>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</si>
  <si>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</si>
  <si>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</si>
  <si>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</si>
  <si>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</si>
  <si>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</si>
  <si>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</si>
  <si>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</si>
  <si>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</si>
  <si>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</si>
  <si>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</si>
  <si>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</si>
  <si>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</si>
  <si>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</si>
  <si>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</si>
  <si>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</si>
  <si>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</si>
  <si>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</si>
  <si>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</si>
  <si>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</si>
  <si>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</si>
  <si>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</si>
  <si>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</si>
  <si>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</si>
  <si>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</si>
  <si>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</si>
  <si>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</si>
  <si>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</si>
  <si>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</si>
  <si>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</si>
  <si>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</si>
  <si>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</si>
  <si>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</si>
  <si>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</si>
  <si>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</si>
  <si>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</si>
  <si>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</si>
  <si>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</si>
  <si>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</si>
  <si>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</si>
  <si>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</si>
  <si>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</si>
  <si>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</si>
  <si>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</si>
  <si>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</si>
  <si>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</si>
  <si>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</si>
  <si>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</si>
  <si>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</si>
  <si>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</si>
  <si>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</si>
  <si>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</si>
  <si>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</si>
  <si>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</si>
  <si>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</si>
  <si>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</si>
  <si>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</si>
  <si>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</si>
  <si>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</si>
  <si>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</si>
  <si>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</si>
  <si>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</si>
  <si>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</si>
  <si>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</si>
  <si>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</si>
  <si>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</si>
  <si>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</si>
  <si>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</si>
  <si>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</si>
  <si>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</si>
  <si>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</si>
  <si>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</si>
  <si>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ลำดับ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</si>
  <si>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</si>
  <si>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</si>
  <si>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</si>
  <si>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</si>
  <si>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</si>
  <si>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</si>
  <si>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</si>
  <si>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</si>
  <si>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</si>
  <si>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</si>
  <si>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</si>
  <si>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</si>
  <si>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</si>
  <si>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</si>
  <si>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</si>
  <si>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</si>
  <si>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</si>
  <si>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</si>
  <si>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</si>
  <si>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</si>
  <si>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</si>
  <si>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</si>
  <si>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</si>
  <si>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</si>
  <si>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</si>
  <si>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</si>
  <si>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</si>
  <si>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</si>
  <si>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</si>
  <si>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</si>
  <si>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</si>
  <si>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</si>
  <si>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</si>
  <si>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</si>
  <si>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</si>
  <si>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</si>
  <si>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</si>
  <si>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</si>
  <si>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</si>
  <si>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</si>
  <si>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</si>
  <si>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</si>
  <si>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</si>
  <si>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</si>
  <si>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</si>
  <si>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</si>
  <si>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</si>
  <si>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</si>
  <si>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</si>
  <si>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</si>
  <si>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</si>
  <si>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</si>
  <si>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</si>
  <si>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</si>
  <si>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</si>
  <si>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</si>
  <si>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</si>
  <si>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</si>
  <si>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</si>
  <si>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</si>
  <si>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</si>
  <si>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</si>
  <si>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</si>
  <si>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</si>
  <si>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</si>
  <si>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</si>
  <si>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</si>
  <si>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</si>
  <si>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CFR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</si>
  <si>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</si>
  <si>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</si>
  <si>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</si>
  <si>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</si>
  <si>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</si>
  <si>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</si>
  <si>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</si>
  <si>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</si>
  <si>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</si>
  <si>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</si>
  <si>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</si>
  <si>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</si>
  <si>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</si>
  <si>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</si>
  <si>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</si>
  <si>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</si>
  <si>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</si>
  <si>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</si>
  <si>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</si>
  <si>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</si>
  <si>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</si>
  <si>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</si>
  <si>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</si>
  <si>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</si>
  <si>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</si>
  <si>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</si>
  <si>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</si>
  <si>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</si>
  <si>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</si>
  <si>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</si>
  <si>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</si>
  <si>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</si>
  <si>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</si>
  <si>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</si>
  <si>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</si>
  <si>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</si>
  <si>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</si>
  <si>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</si>
  <si>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</si>
  <si>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</si>
  <si>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</si>
  <si>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</si>
  <si>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</si>
  <si>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</si>
  <si>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</si>
  <si>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</si>
  <si>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</si>
  <si>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</si>
  <si>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</si>
  <si>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</si>
  <si>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</si>
  <si>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</si>
  <si>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</si>
  <si>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</si>
  <si>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</si>
  <si>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</si>
  <si>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</si>
  <si>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</si>
  <si>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</si>
  <si>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</si>
  <si>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</si>
  <si>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</si>
  <si>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</si>
  <si>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</si>
  <si>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</si>
  <si>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</si>
  <si>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</si>
  <si>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</si>
  <si>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</si>
  <si>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</si>
  <si>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</si>
  <si>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</si>
  <si>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</si>
  <si>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</si>
  <si>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</si>
  <si>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</si>
  <si>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</si>
  <si>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</si>
  <si>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</si>
  <si>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</si>
  <si>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</si>
  <si>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</si>
  <si>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</si>
  <si>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</si>
  <si>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</si>
  <si>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</si>
  <si>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</si>
  <si>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</si>
  <si>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</si>
  <si>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</si>
  <si>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</si>
  <si>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</si>
  <si>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</si>
  <si>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</si>
  <si>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</si>
  <si>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</si>
  <si>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</si>
  <si>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</si>
  <si>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</si>
  <si>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</si>
  <si>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</si>
  <si>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</si>
  <si>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</si>
  <si>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</si>
  <si>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</si>
  <si>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</si>
  <si>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</si>
  <si>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</si>
  <si>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</si>
  <si>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</si>
  <si>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</si>
  <si>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</si>
  <si>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</si>
  <si>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</si>
  <si>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</si>
  <si>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</si>
  <si>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</si>
  <si>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</si>
  <si>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</si>
  <si>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</si>
  <si>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</si>
  <si>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</si>
  <si>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</si>
  <si>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</si>
  <si>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</si>
  <si>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</si>
  <si>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</si>
  <si>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</si>
  <si>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</si>
  <si>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</si>
  <si>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</si>
  <si>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</si>
  <si>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</si>
  <si>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</si>
  <si>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</si>
  <si>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</si>
  <si>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</si>
  <si>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</si>
  <si>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</si>
  <si>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</si>
  <si>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</si>
  <si>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</si>
  <si>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</si>
  <si>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</si>
  <si>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</si>
  <si>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</si>
  <si>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</si>
  <si>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</si>
  <si>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</si>
  <si>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</si>
  <si>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</si>
  <si>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</si>
  <si>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</si>
  <si>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</si>
  <si>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</si>
  <si>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</si>
  <si>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</si>
  <si>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</si>
  <si>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</si>
  <si>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</si>
  <si>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</si>
  <si>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</si>
  <si>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</si>
  <si>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</si>
  <si>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</si>
  <si>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</si>
  <si>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</si>
  <si>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</si>
  <si>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</si>
  <si>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</si>
  <si>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</si>
  <si>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</si>
  <si>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</si>
  <si>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</si>
  <si>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</si>
  <si>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</si>
  <si>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</si>
  <si>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</si>
  <si>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</si>
  <si>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</si>
  <si>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</si>
  <si>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</si>
  <si>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</si>
  <si>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</si>
  <si>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</si>
  <si>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</si>
  <si>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</si>
  <si>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</si>
  <si>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</si>
  <si>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</si>
  <si>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</si>
  <si>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</si>
  <si>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</si>
  <si>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</si>
  <si>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</si>
  <si>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</si>
  <si>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</si>
  <si>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</si>
  <si>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</si>
  <si>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</si>
  <si>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</si>
  <si>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</si>
  <si>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</si>
  <si>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</si>
  <si>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</si>
  <si>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</si>
  <si>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</si>
  <si>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</si>
  <si>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</si>
  <si>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</si>
  <si>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</si>
  <si>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</si>
  <si>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</si>
  <si>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</si>
  <si>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</si>
  <si>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</si>
  <si>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</si>
  <si>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</si>
  <si>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</si>
  <si>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</si>
  <si>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</si>
  <si>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</si>
  <si>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</si>
  <si>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</si>
  <si>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</si>
  <si>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</si>
  <si>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</si>
  <si>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</si>
  <si>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</si>
  <si>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</si>
  <si>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</si>
  <si>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</si>
  <si>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</si>
  <si>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</si>
  <si>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</si>
  <si>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</si>
  <si>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</si>
  <si>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</si>
  <si>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</si>
  <si>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</si>
  <si>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</si>
  <si>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</si>
  <si>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</si>
  <si>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</si>
  <si>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</si>
  <si>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</si>
  <si>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</si>
  <si>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</si>
  <si>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</si>
  <si>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</si>
  <si>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</si>
  <si>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</si>
  <si>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</si>
  <si>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</si>
  <si>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</si>
  <si>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</si>
  <si>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</si>
  <si>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</si>
  <si>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</si>
  <si>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</si>
  <si>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</si>
  <si>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</si>
  <si>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</si>
  <si>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</si>
  <si>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</si>
  <si>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</si>
  <si>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</si>
  <si>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</si>
  <si>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</si>
  <si>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</si>
  <si>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</si>
  <si>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</si>
  <si>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</si>
  <si>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</si>
  <si>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</si>
  <si>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</si>
  <si>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</si>
  <si>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</si>
  <si>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</si>
  <si>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</si>
  <si>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</si>
  <si>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wk 34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</si>
  <si>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</si>
  <si>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</si>
  <si>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</si>
  <si>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</si>
  <si>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</si>
  <si>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</si>
  <si>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</si>
  <si>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</si>
  <si>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</si>
  <si>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</si>
  <si>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</si>
  <si>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</si>
  <si>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</si>
  <si>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</si>
  <si>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</si>
  <si>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</si>
  <si>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</si>
  <si>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</si>
  <si>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</si>
  <si>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</si>
  <si>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</si>
  <si>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</si>
  <si>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</si>
  <si>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wk 35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</si>
  <si>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</si>
  <si>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</si>
  <si>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</si>
  <si>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</si>
  <si>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</si>
  <si>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</si>
  <si>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</si>
  <si>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เขืองน้อย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</si>
  <si>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</si>
  <si>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</si>
  <si>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</si>
  <si>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</si>
  <si>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</si>
  <si>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</si>
  <si>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</si>
  <si>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</si>
  <si>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</si>
  <si>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</si>
  <si>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</si>
  <si>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</si>
  <si>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</si>
  <si>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</si>
  <si>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</si>
  <si>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</si>
  <si>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</si>
  <si>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</si>
  <si>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</si>
  <si>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</si>
  <si>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</si>
  <si>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</si>
  <si>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</si>
  <si>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</si>
  <si>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</si>
  <si>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</si>
  <si>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</si>
  <si>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</si>
  <si>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</si>
  <si>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</si>
  <si>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</si>
  <si>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</si>
  <si>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</si>
  <si>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</si>
  <si>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</si>
  <si>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</si>
  <si>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</si>
  <si>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</si>
  <si>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</si>
  <si>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</si>
  <si>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</si>
  <si>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</si>
  <si>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</si>
  <si>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</si>
  <si>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</si>
  <si>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</si>
  <si>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</si>
  <si>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</si>
  <si>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wk 36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</si>
  <si>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</si>
  <si>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</si>
  <si>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</si>
  <si>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</si>
  <si>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</si>
  <si>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</si>
  <si>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</si>
  <si>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</si>
  <si>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</si>
  <si>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</si>
  <si>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</si>
  <si>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</si>
  <si>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</si>
  <si>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</si>
  <si>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</si>
  <si>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</si>
  <si>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</si>
  <si>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</si>
  <si>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</si>
  <si>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</si>
  <si>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ข้อมูล  ณ  วันที่ 17 สิงหาคม 2566   (จากรายงาน 506)</t>
  </si>
  <si>
    <t>ข้อมูล  ณ  วันที่ 17 กันยายน 2566  (จากรายงาน 506)</t>
  </si>
  <si>
    <t>ข้อมูล  ณ  วันที่ 17 กันยายน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</si>
  <si>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21 สิงหาคม - 17 กันยายน 2566</t>
  </si>
  <si>
    <t>wk 1-33</t>
  </si>
  <si>
    <t>wk 34-37</t>
  </si>
  <si>
    <t>wk 37</t>
  </si>
  <si>
    <t>รวมผู้ป่วยสะสม  wk 1-37 (ราย)</t>
  </si>
  <si>
    <t>ข้อมูล ณ วันที่ 17 กันยายน 2566 (จากรายงานเร่งด่วน)</t>
  </si>
  <si>
    <t>ผลรวมทั้งหมด</t>
  </si>
  <si>
    <t>กำแพง ผลรวม</t>
  </si>
  <si>
    <t>เกษตรวิสัย ผลรวม</t>
  </si>
  <si>
    <t>ดงครั่งใหญ่ ผลรวม</t>
  </si>
  <si>
    <t>ทุ่งทอง ผลรวม</t>
  </si>
  <si>
    <t>บ้านฝาง ผลรวม</t>
  </si>
  <si>
    <t>น้ำอ้อม ผลรวม</t>
  </si>
  <si>
    <t>ดงครั่งน้อย ผลรวม</t>
  </si>
  <si>
    <t>เมืองบัว ผลรวม</t>
  </si>
  <si>
    <t>กู่กาสิงห์ ผลรวม</t>
  </si>
  <si>
    <t>หนองแวง ผลรวม</t>
  </si>
  <si>
    <t>สิงห์โคก ผลรวม</t>
  </si>
  <si>
    <t>เหล่าหลวง ผลรวม</t>
  </si>
  <si>
    <t>โนนสว่าง ผลรวม</t>
  </si>
  <si>
    <t>หนองชาด</t>
  </si>
  <si>
    <t>ดู่น้อย ผลรวม</t>
  </si>
  <si>
    <t>หัวช้าง ผลรวม</t>
  </si>
  <si>
    <t>ดงกลาง ผลรวม</t>
  </si>
  <si>
    <t>ป่าสังข์ ผลรวม</t>
  </si>
  <si>
    <t>อีง่อง ผลรวม</t>
  </si>
  <si>
    <t>ดงแดง ผลรวม</t>
  </si>
  <si>
    <t>เมืองหงส์ ผลรวม</t>
  </si>
  <si>
    <t>ลิ้นฟ้า ผลรวม</t>
  </si>
  <si>
    <t>โคกล่าม ผลรวม</t>
  </si>
  <si>
    <t>หนองหัวคน</t>
  </si>
  <si>
    <t>หนองผือ ผลรวม</t>
  </si>
  <si>
    <t>ศรีโคตร ผลรวม</t>
  </si>
  <si>
    <t>น้ำใส ผลรวม</t>
  </si>
  <si>
    <t>จตุรพักตรพิมาน ผลรวม</t>
  </si>
  <si>
    <t>ดงสิงห์ ผลรวม</t>
  </si>
  <si>
    <t>ผักแว่น ผลรวม</t>
  </si>
  <si>
    <t>แซงแหลม</t>
  </si>
  <si>
    <t>แสนชาติ ผลรวม</t>
  </si>
  <si>
    <t>จังหาร ผลรวม</t>
  </si>
  <si>
    <t>ม่วงลาด ผลรวม</t>
  </si>
  <si>
    <t>ปาฝา ผลรวม</t>
  </si>
  <si>
    <t>บ้านเขือง ผลรวม</t>
  </si>
  <si>
    <t>หมูม้น ผลรวม</t>
  </si>
  <si>
    <t>พระเจ้า ผลรวม</t>
  </si>
  <si>
    <t>พลับพลา ผลรวม</t>
  </si>
  <si>
    <t>พระธาตุ ผลรวม</t>
  </si>
  <si>
    <t>เชียงขวัญ ผลรวม</t>
  </si>
  <si>
    <t>เหล่า ผลรวม</t>
  </si>
  <si>
    <t>เทอดไทย ผลรวม</t>
  </si>
  <si>
    <t>มะบ้า ผลรวม</t>
  </si>
  <si>
    <t>บึงงาม ผลรวม</t>
  </si>
  <si>
    <t>ทุ่งเขาหลวง ผลรวม</t>
  </si>
  <si>
    <t>จอมพล</t>
  </si>
  <si>
    <t>ท่าเยี่ยม</t>
  </si>
  <si>
    <t>นิเวศน์ ผลรวม</t>
  </si>
  <si>
    <t>ไชยอุดม</t>
  </si>
  <si>
    <t>หนองพอก ผลรวม</t>
  </si>
  <si>
    <t>ธงธานี ผลรวม</t>
  </si>
  <si>
    <t>หนองไผ่ ผลรวม</t>
  </si>
  <si>
    <t>มะอึ ผลรวม</t>
  </si>
  <si>
    <t>อุ่มเม้า ผลรวม</t>
  </si>
  <si>
    <t>อีเตี้ย</t>
  </si>
  <si>
    <t>บึงนคร ผลรวม</t>
  </si>
  <si>
    <t>ธวัชบุรี ผลรวม</t>
  </si>
  <si>
    <t>เขวาทุ่ง ผลรวม</t>
  </si>
  <si>
    <t>ไพศาล ผลรวม</t>
  </si>
  <si>
    <t>ราชธานี ผลรวม</t>
  </si>
  <si>
    <t>โพนสูง ผลรวม</t>
  </si>
  <si>
    <t>นาแค</t>
  </si>
  <si>
    <t>โนนหนามแท่ง</t>
  </si>
  <si>
    <t>ขี้เหล็ก ผลรวม</t>
  </si>
  <si>
    <t>โนนสง่า ผลรวม</t>
  </si>
  <si>
    <t>ดอกล้ำ ผลรวม</t>
  </si>
  <si>
    <t>บัวแดง ผลรวม</t>
  </si>
  <si>
    <t>ดู่โบ้</t>
  </si>
  <si>
    <t>หนองแคน ผลรวม</t>
  </si>
  <si>
    <t>สระบัว ผลรวม</t>
  </si>
  <si>
    <t>โนนสวรรค์ ผลรวม</t>
  </si>
  <si>
    <t>ปทุมรัตต์ ผลรวม</t>
  </si>
  <si>
    <t>แสนสุข ผลรวม</t>
  </si>
  <si>
    <t>พนมไพร ผลรวม</t>
  </si>
  <si>
    <t>ชานุวรรณ ผลรวม</t>
  </si>
  <si>
    <t>กุดน้ำใส ผลรวม</t>
  </si>
  <si>
    <t>สระแก้ว ผลรวม</t>
  </si>
  <si>
    <t>โพธิ์ใหญ่ ผลรวม</t>
  </si>
  <si>
    <t>นานวล ผลรวม</t>
  </si>
  <si>
    <t>โพธิ์ชัย ผลรวม</t>
  </si>
  <si>
    <t>ค้อใหญ่ ผลรวม</t>
  </si>
  <si>
    <t>วารีสวัสดิ์ ผลรวม</t>
  </si>
  <si>
    <t>ขามเปี้ย ผลรวม</t>
  </si>
  <si>
    <t>เชียงใหม่ ผลรวม</t>
  </si>
  <si>
    <t>โพธิ์ศรี ผลรวม</t>
  </si>
  <si>
    <t>คำพอุง ผลรวม</t>
  </si>
  <si>
    <t>อัคคะคำ ผลรวม</t>
  </si>
  <si>
    <t>บัวคำ ผลรวม</t>
  </si>
  <si>
    <t>สะอาด ผลรวม</t>
  </si>
  <si>
    <t>ศรีสว่าง ผลรวม</t>
  </si>
  <si>
    <t>ยางคำ ผลรวม</t>
  </si>
  <si>
    <t>โพนทราย ผลรวม</t>
  </si>
  <si>
    <t>สามขา ผลรวม</t>
  </si>
  <si>
    <t>ท่าหาดยาว ผลรวม</t>
  </si>
  <si>
    <t>หนองใหญ่ ผลรวม</t>
  </si>
  <si>
    <t>โพธิ์ทอง ผลรวม</t>
  </si>
  <si>
    <t>แวง ผลรวม</t>
  </si>
  <si>
    <t>คำนาดี ผลรวม</t>
  </si>
  <si>
    <t>สระนกแก้ว ผลรวม</t>
  </si>
  <si>
    <t>นาอุดม ผลรวม</t>
  </si>
  <si>
    <t>วังสามัคคี ผลรวม</t>
  </si>
  <si>
    <t>อุ่มเม่า ผลรวม</t>
  </si>
  <si>
    <t>โคกสูง ผลรวม</t>
  </si>
  <si>
    <t>สว่างอารมย์</t>
  </si>
  <si>
    <t>พรมสวรรค์ ผลรวม</t>
  </si>
  <si>
    <t>โคกกกม่วง ผลรวม</t>
  </si>
  <si>
    <t>โพธิ์ศรีสว่าง ผลรวม</t>
  </si>
  <si>
    <t>สว่าง ผลรวม</t>
  </si>
  <si>
    <t>โพนทอง ผลรวม</t>
  </si>
  <si>
    <t>ชุมพร ผลรวม</t>
  </si>
  <si>
    <t>ชมสะอาด ผลรวม</t>
  </si>
  <si>
    <t>บุ่งเลิศ ผลรวม</t>
  </si>
  <si>
    <t>เมยวดี ผลรวม</t>
  </si>
  <si>
    <t>วัดเวฬุวัน</t>
  </si>
  <si>
    <t>ในเมือง ผลรวม</t>
  </si>
  <si>
    <t>เหนือเมือง ผลรวม</t>
  </si>
  <si>
    <t>สันติภาพ</t>
  </si>
  <si>
    <t>รอบเมือง ผลรวม</t>
  </si>
  <si>
    <t>ขอนแก่น ผลรวม</t>
  </si>
  <si>
    <t>ดงลาน ผลรวม</t>
  </si>
  <si>
    <t>นาโพธิ์ ผลรวม</t>
  </si>
  <si>
    <t>โนนแท่น</t>
  </si>
  <si>
    <t>แคนใหญ่ ผลรวม</t>
  </si>
  <si>
    <t>ปอภาร ผลรวม</t>
  </si>
  <si>
    <t>สีแก้ว ผลรวม</t>
  </si>
  <si>
    <t>โนนรัง ผลรวม</t>
  </si>
  <si>
    <t>หนองแก้ว ผลรวม</t>
  </si>
  <si>
    <t>สะอาดสมบูรณ์ ผลรวม</t>
  </si>
  <si>
    <t>เมือง ผลรวม</t>
  </si>
  <si>
    <t>หนองหิน ผลรวม</t>
  </si>
  <si>
    <t>กกกุง ผลรวม</t>
  </si>
  <si>
    <t>คูเมือง ผลรวม</t>
  </si>
  <si>
    <t>เมืองสรวง ผลรวม</t>
  </si>
  <si>
    <t>สวนจิก ผลรวม</t>
  </si>
  <si>
    <t>หนองแสบง</t>
  </si>
  <si>
    <t>ศรีสมเด็จ ผลรวม</t>
  </si>
  <si>
    <t>เมืองเปลือย ผลรวม</t>
  </si>
  <si>
    <t>โพธิ์สัย ผลรวม</t>
  </si>
  <si>
    <t>โนนน้ำเงิน</t>
  </si>
  <si>
    <t>หนองห้าง</t>
  </si>
  <si>
    <t>หนองแวงควง ผลรวม</t>
  </si>
  <si>
    <t>บ้านบาก ผลรวม</t>
  </si>
  <si>
    <t>น้ำคำ ผลรวม</t>
  </si>
  <si>
    <t>หัวโทน ผลรวม</t>
  </si>
  <si>
    <t>สระคู ผลรวม</t>
  </si>
  <si>
    <t>นาใหญ่ ผลรวม</t>
  </si>
  <si>
    <t>ทุ่งหลวง ผลรวม</t>
  </si>
  <si>
    <t>ห้วยหินลาด ผลรวม</t>
  </si>
  <si>
    <t>หินกอง ผลรวม</t>
  </si>
  <si>
    <t>ทุ่งกุลา ผลรวม</t>
  </si>
  <si>
    <t>ทุ่งศรีเมือง ผลรวม</t>
  </si>
  <si>
    <t>หนองจาน</t>
  </si>
  <si>
    <t>จำปาขัน ผลรวม</t>
  </si>
  <si>
    <t>บ่อพันขัน ผลรวม</t>
  </si>
  <si>
    <t>เมืองทุ่ง ผลรวม</t>
  </si>
  <si>
    <t>ดอกไม้ ผลรวม</t>
  </si>
  <si>
    <t>ช้างเผือก ผลรวม</t>
  </si>
  <si>
    <t>สุวรรณภูมิ ผลรวม</t>
  </si>
  <si>
    <t>เหล่าแขม</t>
  </si>
  <si>
    <t>เหล่าไพรงาม</t>
  </si>
  <si>
    <t>เกาะแก้ว ผลรวม</t>
  </si>
  <si>
    <t>ภูเงิน ผลรวม</t>
  </si>
  <si>
    <t>เมืองไพร ผลรวม</t>
  </si>
  <si>
    <t>นางาม ผลรวม</t>
  </si>
  <si>
    <t>นาเมือง ผลรวม</t>
  </si>
  <si>
    <t>บึงเกลือ ผลรวม</t>
  </si>
  <si>
    <t>ท่าม่วง ผลรวม</t>
  </si>
  <si>
    <t>ขวาว ผลรวม</t>
  </si>
  <si>
    <t>วังหลวง ผลรวม</t>
  </si>
  <si>
    <t>ขวัญเมือง ผลรวม</t>
  </si>
  <si>
    <t>พรสวรรค์ ผลรวม</t>
  </si>
  <si>
    <t>กลาง ผลรวม</t>
  </si>
  <si>
    <t>ศรีวิลัย ผลรวม</t>
  </si>
  <si>
    <t>เสลภูมิ ผลรวม</t>
  </si>
  <si>
    <t>กกโพธิ์ ผลรวม</t>
  </si>
  <si>
    <t>หนองพอกพัฒนา</t>
  </si>
  <si>
    <t>โคกสว่าง ผลรวม</t>
  </si>
  <si>
    <t>ท่าสีดา ผลรวม</t>
  </si>
  <si>
    <t>หนองขุ่นใหญ่ ผลรวม</t>
  </si>
  <si>
    <t>ภูเขาทอง ผลรวม</t>
  </si>
  <si>
    <t>ผาน้ำย้อย ผลรวม</t>
  </si>
  <si>
    <t>เด่นราษฎร์ ผลรวม</t>
  </si>
  <si>
    <t>ดูกอึ่ง ผลรวม</t>
  </si>
  <si>
    <t>หนองฮี ผลรวม</t>
  </si>
  <si>
    <t>อาจสามารถ ผลรวม</t>
  </si>
  <si>
    <t>หนองขาม ผลรวม</t>
  </si>
  <si>
    <t>โพนเมือง ผลรวม</t>
  </si>
  <si>
    <t>โหรา ผลรวม</t>
  </si>
  <si>
    <t>หนองบัว ผลรวม</t>
  </si>
  <si>
    <t>ดู่ ผลรวม</t>
  </si>
  <si>
    <t>หน่อม ผลรวม</t>
  </si>
  <si>
    <t>ปชก</t>
  </si>
  <si>
    <t>ในปกครอง</t>
  </si>
  <si>
    <t>Addcode</t>
  </si>
  <si>
    <t>Addname</t>
  </si>
  <si>
    <t>Rpop</t>
  </si>
  <si>
    <t>totalds</t>
  </si>
  <si>
    <t>Crate</t>
  </si>
  <si>
    <t>totaldeath</t>
  </si>
  <si>
    <t>Drate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</si>
  <si>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</si>
  <si>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</si>
  <si>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</si>
  <si>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</si>
  <si>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</si>
  <si>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</si>
  <si>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</si>
  <si>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</si>
  <si>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</si>
  <si>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</si>
  <si>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</si>
  <si>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</si>
  <si>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</si>
  <si>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</si>
  <si>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</si>
  <si>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</si>
  <si>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</si>
  <si>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</si>
  <si>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</si>
  <si>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</si>
  <si>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</si>
  <si>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</si>
  <si>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</si>
  <si>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</si>
  <si>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</si>
  <si>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</si>
  <si>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</si>
  <si>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</si>
  <si>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</si>
  <si>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</si>
  <si>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</si>
  <si>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</si>
  <si>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</si>
  <si>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</si>
  <si>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</si>
  <si>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</si>
  <si>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</si>
  <si>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</si>
  <si>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</si>
  <si>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</si>
  <si>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</si>
  <si>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</si>
  <si>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</si>
  <si>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</si>
  <si>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</si>
  <si>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</si>
  <si>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</si>
  <si>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</si>
  <si>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</si>
  <si>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</si>
  <si>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</si>
  <si>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</si>
  <si>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</si>
  <si>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</si>
  <si>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</si>
  <si>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</si>
  <si>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</si>
  <si>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</si>
  <si>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</si>
  <si>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</si>
  <si>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</si>
  <si>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</si>
  <si>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</si>
  <si>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</si>
  <si>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</si>
  <si>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</si>
  <si>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</si>
  <si>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</si>
  <si>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</si>
  <si>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</si>
  <si>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</si>
  <si>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</si>
  <si>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</si>
  <si>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</si>
  <si>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</si>
  <si>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</si>
  <si>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</si>
  <si>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</si>
  <si>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</si>
  <si>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</si>
  <si>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</si>
  <si>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</si>
  <si>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</si>
  <si>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</si>
  <si>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</si>
  <si>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</si>
  <si>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</si>
  <si>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</si>
  <si>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</si>
  <si>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</si>
  <si>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</si>
  <si>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</si>
  <si>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</si>
  <si>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</si>
  <si>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</si>
  <si>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</si>
  <si>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</si>
  <si>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</si>
  <si>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</si>
  <si>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</si>
  <si>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</si>
  <si>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</si>
  <si>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</si>
  <si>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</si>
  <si>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</si>
  <si>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</si>
  <si>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</si>
  <si>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</si>
  <si>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</si>
  <si>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</si>
  <si>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</si>
  <si>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</si>
  <si>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</si>
  <si>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</si>
  <si>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</si>
  <si>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</si>
  <si>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</si>
  <si>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</si>
  <si>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</si>
  <si>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</si>
  <si>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</si>
  <si>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</si>
  <si>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</si>
  <si>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</si>
  <si>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</si>
  <si>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</si>
  <si>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</si>
  <si>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</si>
  <si>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</si>
  <si>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</si>
  <si>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</si>
  <si>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</si>
  <si>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</si>
  <si>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</si>
  <si>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</si>
  <si>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</si>
  <si>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</si>
  <si>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</si>
  <si>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</si>
  <si>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</si>
  <si>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</si>
  <si>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</si>
  <si>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</si>
  <si>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</si>
  <si>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</si>
  <si>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</si>
  <si>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</si>
  <si>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</si>
  <si>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</si>
  <si>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</si>
  <si>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</si>
  <si>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</si>
  <si>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</si>
  <si>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</si>
  <si>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</si>
  <si>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</si>
  <si>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</si>
  <si>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</si>
  <si>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</si>
  <si>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</si>
  <si>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</si>
  <si>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</si>
  <si>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</si>
  <si>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</si>
  <si>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</si>
  <si>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</si>
  <si>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</si>
  <si>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</si>
  <si>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</si>
  <si>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</si>
  <si>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</si>
  <si>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</si>
  <si>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</si>
  <si>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</si>
  <si>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</si>
  <si>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</si>
  <si>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</si>
  <si>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</si>
  <si>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</si>
  <si>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</si>
  <si>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</si>
  <si>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</si>
  <si>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</si>
  <si>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</si>
  <si>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</si>
  <si>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</si>
  <si>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</si>
  <si>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</si>
  <si>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</si>
  <si>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</si>
  <si>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</si>
  <si>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</si>
  <si>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</si>
  <si>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อัตราป่วย (ต่อแสน ปชก)</t>
  </si>
  <si>
    <t>จำนวน (คน)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</si>
</sst>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20"/>
      <name val="Cordia New"/>
      <charset val="222"/>
    </font>
    <font>
      <b/>
      <sz val="18"/>
      <name val="Cordia New"/>
      <charset val="222"/>
    </font>
    <font>
      <b/>
      <sz val="20"/>
      <name val="Cordia New"/>
      <charset val="222"/>
    </font>
    <font>
      <sz val="22"/>
      <name val="Cordia New"/>
      <charset val="22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charset val="222"/>
    </font>
    <font>
      <b/>
      <sz val="22"/>
      <name val="Cordia New"/>
      <charset val="222"/>
    </font>
    <font>
      <sz val="20"/>
      <color indexed="8"/>
      <name val="TH SarabunPSK"/>
      <family val="2"/>
    </font>
    <font>
      <sz val="20"/>
      <name val="TH SarabunPSK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2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9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52" borderId="9" xfId="14" applyFont="1" applyFill="1" applyBorder="1"/>
    <xf numFmtId="0" fontId="16" fillId="53" borderId="9" xfId="14" applyFont="1" applyFill="1" applyBorder="1"/>
    <xf numFmtId="0" fontId="16" fillId="18" borderId="9" xfId="14" applyFont="1" applyFill="1" applyBorder="1"/>
    <xf numFmtId="2" fontId="0" fillId="0" borderId="0" xfId="0" applyNumberFormat="1"/>
    <xf numFmtId="0" fontId="70" fillId="50" borderId="27" xfId="0" applyNumberFormat="1" applyFont="1" applyFill="1" applyBorder="1"/>
    <xf numFmtId="0" fontId="70" fillId="50" borderId="34" xfId="0" applyNumberFormat="1" applyFont="1" applyFill="1" applyBorder="1"/>
    <xf numFmtId="0" fontId="70" fillId="50" borderId="33" xfId="0" applyNumberFormat="1" applyFont="1" applyFill="1" applyBorder="1"/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0" borderId="27" xfId="0" applyFont="1" applyFill="1" applyBorder="1"/>
    <xf numFmtId="0" fontId="70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1" borderId="24" xfId="0" applyFont="1" applyFill="1" applyBorder="1"/>
    <xf numFmtId="0" fontId="70" fillId="51" borderId="25" xfId="0" applyFont="1" applyFill="1" applyBorder="1"/>
    <xf numFmtId="0" fontId="70" fillId="51" borderId="24" xfId="0" applyNumberFormat="1" applyFont="1" applyFill="1" applyBorder="1"/>
    <xf numFmtId="0" fontId="70" fillId="51" borderId="30" xfId="0" applyNumberFormat="1" applyFont="1" applyFill="1" applyBorder="1"/>
    <xf numFmtId="0" fontId="70" fillId="51" borderId="31" xfId="0" applyNumberFormat="1" applyFont="1" applyFill="1" applyBorder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5" fillId="9" borderId="9" xfId="136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7" fillId="12" borderId="9" xfId="0" applyNumberFormat="1" applyFont="1" applyFill="1" applyBorder="1" applyAlignment="1">
      <alignment horizontal="center"/>
    </xf>
    <xf numFmtId="1" fontId="77" fillId="12" borderId="18" xfId="0" applyNumberFormat="1" applyFont="1" applyFill="1" applyBorder="1" applyAlignment="1">
      <alignment horizontal="center"/>
    </xf>
    <xf numFmtId="0" fontId="78" fillId="6" borderId="9" xfId="16" applyFont="1" applyFill="1" applyBorder="1" applyAlignment="1">
      <alignment horizontal="center"/>
    </xf>
    <xf numFmtId="0" fontId="78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9" fillId="54" borderId="46" xfId="0" applyFont="1" applyFill="1" applyBorder="1" applyAlignment="1">
      <alignment horizontal="left"/>
    </xf>
    <xf numFmtId="0" fontId="79" fillId="54" borderId="46" xfId="0" applyNumberFormat="1" applyFont="1" applyFill="1" applyBorder="1"/>
    <xf numFmtId="0" fontId="80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53" borderId="9" xfId="14" applyFont="1" applyFill="1" applyBorder="1"/>
    <xf numFmtId="0" fontId="23" fillId="55" borderId="24" xfId="0" applyFont="1" applyFill="1" applyBorder="1"/>
    <xf numFmtId="0" fontId="23" fillId="55" borderId="25" xfId="0" applyFont="1" applyFill="1" applyBorder="1"/>
    <xf numFmtId="0" fontId="70" fillId="55" borderId="24" xfId="0" applyNumberFormat="1" applyFont="1" applyFill="1" applyBorder="1"/>
    <xf numFmtId="0" fontId="70" fillId="55" borderId="30" xfId="0" applyNumberFormat="1" applyFont="1" applyFill="1" applyBorder="1"/>
    <xf numFmtId="0" fontId="70" fillId="55" borderId="31" xfId="0" applyNumberFormat="1" applyFont="1" applyFill="1" applyBorder="1"/>
    <xf numFmtId="0" fontId="3" fillId="0" borderId="0" xfId="0" applyFont="1"/>
    <xf numFmtId="0" fontId="81" fillId="14" borderId="33" xfId="0" applyFont="1" applyFill="1" applyBorder="1" applyAlignment="1">
      <alignment horizontal="center" vertical="center"/>
    </xf>
    <xf numFmtId="0" fontId="82" fillId="0" borderId="0" xfId="0" applyFont="1"/>
    <xf numFmtId="0" fontId="81" fillId="0" borderId="29" xfId="0" applyFont="1" applyFill="1" applyBorder="1" applyAlignment="1">
      <alignment vertical="center" wrapText="1"/>
    </xf>
    <xf numFmtId="0" fontId="81" fillId="0" borderId="29" xfId="0" applyFont="1" applyFill="1" applyBorder="1" applyAlignment="1">
      <alignment horizontal="right" vertical="center" wrapText="1"/>
    </xf>
    <xf numFmtId="2" fontId="81" fillId="0" borderId="29" xfId="0" applyNumberFormat="1" applyFont="1" applyFill="1" applyBorder="1" applyAlignment="1">
      <alignment horizontal="right" vertical="center" wrapText="1"/>
    </xf>
    <xf numFmtId="0" fontId="81" fillId="14" borderId="9" xfId="0" applyFont="1" applyFill="1" applyBorder="1" applyAlignment="1">
      <alignment horizontal="center" vertical="center"/>
    </xf>
    <xf numFmtId="0" fontId="81" fillId="0" borderId="9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vertical="center" wrapText="1"/>
    </xf>
    <xf numFmtId="0" fontId="81" fillId="0" borderId="9" xfId="0" applyFont="1" applyFill="1" applyBorder="1" applyAlignment="1">
      <alignment horizontal="right" vertical="center" wrapText="1"/>
    </xf>
    <xf numFmtId="2" fontId="81" fillId="0" borderId="9" xfId="0" applyNumberFormat="1" applyFont="1" applyFill="1" applyBorder="1" applyAlignment="1">
      <alignment horizontal="right" vertical="center" wrapText="1"/>
    </xf>
  </cellXfs>
  <cellStyles count="137">
    <cellStyle name="20% - ส่วนที่ถูกเน้น1" xfId="55" builtinId="3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" xfId="59" builtinId="34" customBuiltin="1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" xfId="63" builtinId="38" customBuiltin="1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" xfId="67" builtinId="42" customBuiltin="1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" xfId="71" builtinId="46" customBuiltin="1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" xfId="75" builtinId="50" customBuiltin="1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ส่วนที่ถูกเน้น1" xfId="56" builtinId="3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" xfId="60" builtinId="35" customBuiltin="1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" xfId="64" builtinId="39" customBuiltin="1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" xfId="68" builtinId="43" customBuiltin="1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" xfId="72" builtinId="47" customBuiltin="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" xfId="76" builtinId="51" customBuiltin="1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8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6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5">
    <dxf>
      <font>
        <sz val="18"/>
      </font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33CC"/>
      <color rgb="FF0000CC"/>
      <color rgb="FFFF00FF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220.40831574425164</c:v>
                </c:pt>
                <c:pt idx="1">
                  <c:v>419.34751343577324</c:v>
                </c:pt>
                <c:pt idx="2">
                  <c:v>588.54247526569088</c:v>
                </c:pt>
                <c:pt idx="3">
                  <c:v>170.51166223421177</c:v>
                </c:pt>
                <c:pt idx="4">
                  <c:v>46.746667014872756</c:v>
                </c:pt>
                <c:pt idx="5">
                  <c:v>13.439933224752821</c:v>
                </c:pt>
              </c:numCache>
            </c:numRef>
          </c:val>
        </c:ser>
        <c:gapWidth val="66"/>
        <c:axId val="153874816"/>
        <c:axId val="153876352"/>
      </c:barChart>
      <c:catAx>
        <c:axId val="153874816"/>
        <c:scaling>
          <c:orientation val="minMax"/>
        </c:scaling>
        <c:axPos val="b"/>
        <c:tickLblPos val="nextTo"/>
        <c:crossAx val="153876352"/>
        <c:crosses val="autoZero"/>
        <c:auto val="1"/>
        <c:lblAlgn val="ctr"/>
        <c:lblOffset val="100"/>
      </c:catAx>
      <c:valAx>
        <c:axId val="1538763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87481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105.62672636601998</c:v>
                </c:pt>
                <c:pt idx="1">
                  <c:v>100.438750707046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7977"/>
          <c:y val="0.39313466025080368"/>
          <c:w val="0.11163866421459218"/>
          <c:h val="0.16743438320210044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837"/>
          <c:h val="0.6760814477137978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7"/>
            <c:spPr>
              <a:solidFill>
                <a:srgbClr val="FFC000"/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rgbClr val="FFC000"/>
              </a:solidFill>
            </c:spPr>
          </c:dPt>
          <c:dPt>
            <c:idx val="11"/>
            <c:spPr>
              <a:solidFill>
                <a:srgbClr val="FFC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FF00"/>
              </a:solidFill>
            </c:spPr>
          </c:dPt>
          <c:dPt>
            <c:idx val="14"/>
            <c:spPr>
              <a:solidFill>
                <a:srgbClr val="FFFF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73.31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32.82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36.92</a:t>
                    </a:r>
                  </a:p>
                </c:rich>
              </c:tx>
              <c:showVal val="1"/>
            </c:dLbl>
            <c:showVal val="1"/>
          </c:dLbls>
          <c:cat>
            <c:strRef>
              <c:f>'กราฟ OnePage'!$C$3:$C$21</c:f>
              <c:strCache>
                <c:ptCount val="19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จตุรพักตรพิมาน</c:v>
                </c:pt>
                <c:pt idx="5">
                  <c:v>สุวรรณภูมิ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ธวัชบุรี</c:v>
                </c:pt>
                <c:pt idx="9">
                  <c:v>ศรีสมเด็จ</c:v>
                </c:pt>
                <c:pt idx="10">
                  <c:v>โพนทราย</c:v>
                </c:pt>
                <c:pt idx="11">
                  <c:v>หนองพอก</c:v>
                </c:pt>
                <c:pt idx="12">
                  <c:v>เมืองร้อยเอ็ด</c:v>
                </c:pt>
                <c:pt idx="13">
                  <c:v>เสลภูมิ</c:v>
                </c:pt>
                <c:pt idx="14">
                  <c:v>เชียงขวัญ</c:v>
                </c:pt>
                <c:pt idx="15">
                  <c:v>หนองฮี</c:v>
                </c:pt>
                <c:pt idx="16">
                  <c:v>เมืองสรวง</c:v>
                </c:pt>
                <c:pt idx="17">
                  <c:v>อาจสามารถ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OnePage'!$D$3:$D$21</c:f>
              <c:numCache>
                <c:formatCode>0.00</c:formatCode>
                <c:ptCount val="19"/>
                <c:pt idx="0">
                  <c:v>224.58322536062883</c:v>
                </c:pt>
                <c:pt idx="1">
                  <c:v>221.75014907573046</c:v>
                </c:pt>
                <c:pt idx="2">
                  <c:v>189.86237543488747</c:v>
                </c:pt>
                <c:pt idx="3">
                  <c:v>182.50203809382643</c:v>
                </c:pt>
                <c:pt idx="4">
                  <c:v>141.46594081166083</c:v>
                </c:pt>
                <c:pt idx="5">
                  <c:v>129.48834604885559</c:v>
                </c:pt>
                <c:pt idx="6">
                  <c:v>120.93258711364851</c:v>
                </c:pt>
                <c:pt idx="7">
                  <c:v>96.418732782369148</c:v>
                </c:pt>
                <c:pt idx="8">
                  <c:v>81.904960462241817</c:v>
                </c:pt>
                <c:pt idx="9">
                  <c:v>75.068813078655438</c:v>
                </c:pt>
                <c:pt idx="10">
                  <c:v>71.484738008435201</c:v>
                </c:pt>
                <c:pt idx="11">
                  <c:v>70.709654124479087</c:v>
                </c:pt>
                <c:pt idx="12">
                  <c:v>63.156033295860752</c:v>
                </c:pt>
                <c:pt idx="13">
                  <c:v>49.90653098857225</c:v>
                </c:pt>
                <c:pt idx="14">
                  <c:v>40.197332358852549</c:v>
                </c:pt>
                <c:pt idx="15">
                  <c:v>32.820512820512818</c:v>
                </c:pt>
                <c:pt idx="16">
                  <c:v>30.259802014438247</c:v>
                </c:pt>
                <c:pt idx="17">
                  <c:v>23.061166352401752</c:v>
                </c:pt>
                <c:pt idx="18">
                  <c:v>17.680339462517679</c:v>
                </c:pt>
              </c:numCache>
            </c:numRef>
          </c:val>
        </c:ser>
        <c:gapWidth val="28"/>
        <c:axId val="153688704"/>
        <c:axId val="153690496"/>
      </c:barChart>
      <c:catAx>
        <c:axId val="153688704"/>
        <c:scaling>
          <c:orientation val="minMax"/>
        </c:scaling>
        <c:axPos val="b"/>
        <c:tickLblPos val="nextTo"/>
        <c:crossAx val="153690496"/>
        <c:crosses val="autoZero"/>
        <c:auto val="1"/>
        <c:lblAlgn val="ctr"/>
        <c:lblOffset val="100"/>
      </c:catAx>
      <c:valAx>
        <c:axId val="15369049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68870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028E-2"/>
          <c:y val="9.558587513391649E-3"/>
          <c:w val="0.62361154855643064"/>
          <c:h val="0.99044141248660966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OnePage'!$C$24:$C$25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OnePage'!$F$24:$F$25</c:f>
              <c:numCache>
                <c:formatCode>0.00</c:formatCode>
                <c:ptCount val="2"/>
                <c:pt idx="0">
                  <c:v>105.62672636601998</c:v>
                </c:pt>
                <c:pt idx="1">
                  <c:v>100.438750707046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68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OnePage'!$F$35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OnePage'!$C$36:$C$41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OnePage'!$F$36:$F$41</c:f>
              <c:numCache>
                <c:formatCode>0.00</c:formatCode>
                <c:ptCount val="6"/>
                <c:pt idx="0">
                  <c:v>220.40831574425164</c:v>
                </c:pt>
                <c:pt idx="1">
                  <c:v>419.34751343577324</c:v>
                </c:pt>
                <c:pt idx="2">
                  <c:v>588.54247526569088</c:v>
                </c:pt>
                <c:pt idx="3">
                  <c:v>170.51166223421177</c:v>
                </c:pt>
                <c:pt idx="4">
                  <c:v>46.746667014872756</c:v>
                </c:pt>
                <c:pt idx="5">
                  <c:v>13.439933224752821</c:v>
                </c:pt>
              </c:numCache>
            </c:numRef>
          </c:val>
        </c:ser>
        <c:gapWidth val="69"/>
        <c:axId val="153741184"/>
        <c:axId val="158845952"/>
      </c:barChart>
      <c:catAx>
        <c:axId val="153741184"/>
        <c:scaling>
          <c:orientation val="minMax"/>
        </c:scaling>
        <c:axPos val="b"/>
        <c:tickLblPos val="nextTo"/>
        <c:crossAx val="158845952"/>
        <c:crosses val="autoZero"/>
        <c:auto val="1"/>
        <c:lblAlgn val="ctr"/>
        <c:lblOffset val="100"/>
      </c:catAx>
      <c:valAx>
        <c:axId val="1588459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74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808"/>
          <c:w val="0.11433054546938112"/>
          <c:h val="5.8175582837502633E-2"/>
        </c:manualLayout>
      </c:layout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054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OnePage'!$D$48</c:f>
              <c:strCache>
                <c:ptCount val="1"/>
                <c:pt idx="0">
                  <c:v>w36</c:v>
                </c:pt>
              </c:strCache>
            </c:strRef>
          </c:tx>
          <c:dLbls>
            <c:showVal val="1"/>
          </c:dLbls>
          <c:cat>
            <c:strRef>
              <c:f>'กราฟ OnePage'!$C$49:$C$67</c:f>
              <c:strCache>
                <c:ptCount val="19"/>
                <c:pt idx="0">
                  <c:v>ปทุมรัตต์</c:v>
                </c:pt>
                <c:pt idx="1">
                  <c:v>เกษตรวิสัย</c:v>
                </c:pt>
                <c:pt idx="2">
                  <c:v>จตุรพักตรพิมาน</c:v>
                </c:pt>
                <c:pt idx="3">
                  <c:v>ธวัชบุรี</c:v>
                </c:pt>
                <c:pt idx="4">
                  <c:v>เมือง</c:v>
                </c:pt>
                <c:pt idx="5">
                  <c:v>หนองพอก</c:v>
                </c:pt>
                <c:pt idx="6">
                  <c:v>โพธิ์ชัย</c:v>
                </c:pt>
                <c:pt idx="7">
                  <c:v>พนมไพร</c:v>
                </c:pt>
                <c:pt idx="8">
                  <c:v>ทุ่งเขาหลวง</c:v>
                </c:pt>
                <c:pt idx="9">
                  <c:v>โพนทอง</c:v>
                </c:pt>
                <c:pt idx="10">
                  <c:v>เสลภูมิ</c:v>
                </c:pt>
                <c:pt idx="11">
                  <c:v>สุวรรณภูมิ</c:v>
                </c:pt>
                <c:pt idx="12">
                  <c:v>จังหาร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OnePage'!$D$49:$D$67</c:f>
              <c:numCache>
                <c:formatCode>General</c:formatCode>
                <c:ptCount val="19"/>
                <c:pt idx="0">
                  <c:v>5</c:v>
                </c:pt>
                <c:pt idx="1">
                  <c:v>17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</c:numCache>
            </c:numRef>
          </c:val>
        </c:ser>
        <c:ser>
          <c:idx val="1"/>
          <c:order val="1"/>
          <c:tx>
            <c:strRef>
              <c:f>'กราฟ OnePage'!$E$48</c:f>
              <c:strCache>
                <c:ptCount val="1"/>
                <c:pt idx="0">
                  <c:v>w37</c:v>
                </c:pt>
              </c:strCache>
            </c:strRef>
          </c:tx>
          <c:dLbls>
            <c:showVal val="1"/>
          </c:dLbls>
          <c:cat>
            <c:strRef>
              <c:f>'กราฟ OnePage'!$C$49:$C$67</c:f>
              <c:strCache>
                <c:ptCount val="19"/>
                <c:pt idx="0">
                  <c:v>ปทุมรัตต์</c:v>
                </c:pt>
                <c:pt idx="1">
                  <c:v>เกษตรวิสัย</c:v>
                </c:pt>
                <c:pt idx="2">
                  <c:v>จตุรพักตรพิมาน</c:v>
                </c:pt>
                <c:pt idx="3">
                  <c:v>ธวัชบุรี</c:v>
                </c:pt>
                <c:pt idx="4">
                  <c:v>เมือง</c:v>
                </c:pt>
                <c:pt idx="5">
                  <c:v>หนองพอก</c:v>
                </c:pt>
                <c:pt idx="6">
                  <c:v>โพธิ์ชัย</c:v>
                </c:pt>
                <c:pt idx="7">
                  <c:v>พนมไพร</c:v>
                </c:pt>
                <c:pt idx="8">
                  <c:v>ทุ่งเขาหลวง</c:v>
                </c:pt>
                <c:pt idx="9">
                  <c:v>โพนทอง</c:v>
                </c:pt>
                <c:pt idx="10">
                  <c:v>เสลภูมิ</c:v>
                </c:pt>
                <c:pt idx="11">
                  <c:v>สุวรรณภูมิ</c:v>
                </c:pt>
                <c:pt idx="12">
                  <c:v>จังหาร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OnePage'!$E$49:$E$67</c:f>
              <c:numCache>
                <c:formatCode>General</c:formatCode>
                <c:ptCount val="19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58782592"/>
        <c:axId val="158784128"/>
      </c:barChart>
      <c:catAx>
        <c:axId val="158782592"/>
        <c:scaling>
          <c:orientation val="minMax"/>
        </c:scaling>
        <c:axPos val="b"/>
        <c:tickLblPos val="nextTo"/>
        <c:crossAx val="158784128"/>
        <c:crosses val="autoZero"/>
        <c:auto val="1"/>
        <c:lblAlgn val="ctr"/>
        <c:lblOffset val="100"/>
      </c:catAx>
      <c:valAx>
        <c:axId val="1587841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878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309"/>
          <c:y val="0.11111230245155526"/>
          <c:w val="0.15786935949540981"/>
          <c:h val="0.19337823197632251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87E-2"/>
          <c:y val="5.5467091800012538E-2"/>
          <c:w val="0.92245088631909322"/>
          <c:h val="0.74231903137578104"/>
        </c:manualLayout>
      </c:layout>
      <c:areaChart>
        <c:grouping val="stacked"/>
        <c:ser>
          <c:idx val="2"/>
          <c:order val="2"/>
          <c:tx>
            <c:strRef>
              <c:f>'กราฟ OnePage'!$B$76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OnePage'!$C$73:$BB$73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58788224"/>
        <c:axId val="159015296"/>
      </c:areaChart>
      <c:lineChart>
        <c:grouping val="standard"/>
        <c:ser>
          <c:idx val="0"/>
          <c:order val="0"/>
          <c:tx>
            <c:strRef>
              <c:f>'กราฟ OnePage'!$B$74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OnePage'!$C$73:$BB$73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OnePage'!$C$74:$AL$74</c:f>
              <c:numCache>
                <c:formatCode>0</c:formatCode>
                <c:ptCount val="3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62</c:v>
                </c:pt>
                <c:pt idx="25">
                  <c:v>68</c:v>
                </c:pt>
                <c:pt idx="26">
                  <c:v>88</c:v>
                </c:pt>
                <c:pt idx="27">
                  <c:v>123</c:v>
                </c:pt>
                <c:pt idx="28">
                  <c:v>91</c:v>
                </c:pt>
                <c:pt idx="29">
                  <c:v>121</c:v>
                </c:pt>
                <c:pt idx="30">
                  <c:v>101</c:v>
                </c:pt>
                <c:pt idx="31">
                  <c:v>93</c:v>
                </c:pt>
                <c:pt idx="32">
                  <c:v>108</c:v>
                </c:pt>
                <c:pt idx="33">
                  <c:v>76</c:v>
                </c:pt>
                <c:pt idx="34">
                  <c:v>95</c:v>
                </c:pt>
                <c:pt idx="35">
                  <c:v>71</c:v>
                </c:pt>
              </c:numCache>
            </c:numRef>
          </c:val>
        </c:ser>
        <c:ser>
          <c:idx val="1"/>
          <c:order val="1"/>
          <c:tx>
            <c:strRef>
              <c:f>'กราฟ OnePage'!$B$75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OnePage'!$C$73:$BB$73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OnePage'!$C$75:$BB$75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58788224"/>
        <c:axId val="159015296"/>
      </c:lineChart>
      <c:catAx>
        <c:axId val="158788224"/>
        <c:scaling>
          <c:orientation val="minMax"/>
        </c:scaling>
        <c:axPos val="b"/>
        <c:numFmt formatCode="General" sourceLinked="1"/>
        <c:tickLblPos val="nextTo"/>
        <c:crossAx val="159015296"/>
        <c:crosses val="autoZero"/>
        <c:auto val="1"/>
        <c:lblAlgn val="ctr"/>
        <c:lblOffset val="100"/>
      </c:catAx>
      <c:valAx>
        <c:axId val="1590152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878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613"/>
        </c:manualLayout>
      </c:layout>
    </c:legend>
    <c:plotVisOnly val="1"/>
    <c:dispBlanksAs val="zero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OnePage'!$D$94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OnePage'!$B$95:$B$96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OnePage'!$D$95:$D$96</c:f>
              <c:numCache>
                <c:formatCode>0.0</c:formatCode>
                <c:ptCount val="2"/>
                <c:pt idx="0">
                  <c:v>54.531835205992508</c:v>
                </c:pt>
                <c:pt idx="1">
                  <c:v>45.468164794007492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142E-2"/>
          <c:w val="0.83289197782193991"/>
          <c:h val="0.7055940373865495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OnePage'!$E$106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OnePage'!$C$107:$C$119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อื่นๆ</c:v>
                </c:pt>
                <c:pt idx="8">
                  <c:v>งานบ้าน</c:v>
                </c:pt>
                <c:pt idx="9">
                  <c:v>ครู</c:v>
                </c:pt>
                <c:pt idx="10">
                  <c:v>ทหาร,ตำรวจ</c:v>
                </c:pt>
                <c:pt idx="11">
                  <c:v>นักบวช</c:v>
                </c:pt>
                <c:pt idx="12">
                  <c:v>อาชีพพิเศษ</c:v>
                </c:pt>
              </c:strCache>
            </c:strRef>
          </c:cat>
          <c:val>
            <c:numRef>
              <c:f>'กราฟ OnePage'!$E$107:$E$119</c:f>
              <c:numCache>
                <c:formatCode>0.00</c:formatCode>
                <c:ptCount val="13"/>
                <c:pt idx="0">
                  <c:v>75.210792580101185</c:v>
                </c:pt>
                <c:pt idx="1">
                  <c:v>15.51433389544688</c:v>
                </c:pt>
                <c:pt idx="2">
                  <c:v>12.478920741989882</c:v>
                </c:pt>
                <c:pt idx="3">
                  <c:v>5.3119730185497467</c:v>
                </c:pt>
                <c:pt idx="4">
                  <c:v>1.3490725126475549</c:v>
                </c:pt>
                <c:pt idx="5">
                  <c:v>1.0118043844856661</c:v>
                </c:pt>
                <c:pt idx="6">
                  <c:v>0.42158516020236086</c:v>
                </c:pt>
                <c:pt idx="7">
                  <c:v>0.33726812816188873</c:v>
                </c:pt>
                <c:pt idx="8">
                  <c:v>0.25295109612141653</c:v>
                </c:pt>
                <c:pt idx="9">
                  <c:v>0.16863406408094436</c:v>
                </c:pt>
                <c:pt idx="10">
                  <c:v>0.16863406408094436</c:v>
                </c:pt>
                <c:pt idx="11">
                  <c:v>0.16863406408094436</c:v>
                </c:pt>
                <c:pt idx="12">
                  <c:v>0.16863406408094436</c:v>
                </c:pt>
              </c:numCache>
            </c:numRef>
          </c:val>
        </c:ser>
        <c:gapWidth val="68"/>
        <c:axId val="159160192"/>
        <c:axId val="159161728"/>
      </c:barChart>
      <c:catAx>
        <c:axId val="159160192"/>
        <c:scaling>
          <c:orientation val="minMax"/>
        </c:scaling>
        <c:axPos val="b"/>
        <c:tickLblPos val="nextTo"/>
        <c:crossAx val="159161728"/>
        <c:crosses val="autoZero"/>
        <c:auto val="1"/>
        <c:lblAlgn val="ctr"/>
        <c:lblOffset val="100"/>
      </c:catAx>
      <c:valAx>
        <c:axId val="1591617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9160192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581025</xdr:colOff>
      <xdr:row>31</xdr:row>
      <xdr:rowOff>9525</xdr:rowOff>
    </xdr:to>
    <xdr:pic>
      <xdr:nvPicPr>
        <xdr:cNvPr id="3" name="รูปภาพ 2" descr="169492482213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6153150" cy="592455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238125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10</xdr:row>
      <xdr:rowOff>338660</xdr:rowOff>
    </xdr:from>
    <xdr:to>
      <xdr:col>19</xdr:col>
      <xdr:colOff>610658</xdr:colOff>
      <xdr:row>11</xdr:row>
      <xdr:rowOff>52910</xdr:rowOff>
    </xdr:to>
    <xdr:cxnSp macro="">
      <xdr:nvCxnSpPr>
        <xdr:cNvPr id="4" name="Straight Connector 3"/>
        <xdr:cNvCxnSpPr/>
      </xdr:nvCxnSpPr>
      <xdr:spPr>
        <a:xfrm>
          <a:off x="4709584" y="3407827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29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32</xdr:row>
      <xdr:rowOff>222249</xdr:rowOff>
    </xdr:from>
    <xdr:to>
      <xdr:col>14</xdr:col>
      <xdr:colOff>63500</xdr:colOff>
      <xdr:row>44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48</xdr:row>
      <xdr:rowOff>63500</xdr:rowOff>
    </xdr:from>
    <xdr:to>
      <xdr:col>15</xdr:col>
      <xdr:colOff>21167</xdr:colOff>
      <xdr:row>61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77</xdr:row>
      <xdr:rowOff>10583</xdr:rowOff>
    </xdr:from>
    <xdr:to>
      <xdr:col>15</xdr:col>
      <xdr:colOff>455083</xdr:colOff>
      <xdr:row>89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91</xdr:row>
      <xdr:rowOff>31750</xdr:rowOff>
    </xdr:from>
    <xdr:to>
      <xdr:col>11</xdr:col>
      <xdr:colOff>63499</xdr:colOff>
      <xdr:row>101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104</xdr:row>
      <xdr:rowOff>201083</xdr:rowOff>
    </xdr:from>
    <xdr:to>
      <xdr:col>14</xdr:col>
      <xdr:colOff>169332</xdr:colOff>
      <xdr:row>120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0.99261</cdr:x>
      <cdr:y>0.19292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397826" y="548648"/>
          <a:ext cx="1836132" cy="223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อัตราป่วย ระหว่าง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50-99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0.64815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3333" y="2233084"/>
          <a:ext cx="1608667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186.480175578705" createdVersion="1" refreshedVersion="3" recordCount="1335">
  <cacheSource type="worksheet">
    <worksheetSource ref="A1:T1336" sheet="Sheet2" r:id="rId2"/>
  </cacheSource>
  <cacheFields count="20">
    <cacheField name="E0" numFmtId="0">
      <sharedItems containsSemiMixedTypes="0" containsString="0" containsNumber="1" containsInteger="1" minValue="603" maxValue="3099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500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ปอหู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เขืองน้อย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</sharedItems>
    </cacheField>
    <cacheField name="ตำบล" numFmtId="0">
      <sharedItems count="163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9-15T00:00:00"/>
    </cacheField>
    <cacheField name="วันพบผป" numFmtId="14">
      <sharedItems containsSemiMixedTypes="0" containsNonDate="0" containsDate="1" containsString="0" minDate="2023-01-02T00:00:00" maxDate="2023-09-16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7" count="37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</sharedItems>
    </cacheField>
    <cacheField name="Wkdatesick" numFmtId="0">
      <sharedItems containsSemiMixedTypes="0" containsString="0" containsNumber="1" containsInteger="1" minValue="1" maxValue="3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5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75"/>
    <x v="53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50"/>
    <s v="26.D.H.F."/>
    <s v="รัฐศาสตร์ เจญวิถี"/>
    <s v="000037463"/>
    <s v="ชาย"/>
    <n v="16"/>
    <n v="0"/>
    <s v="นักเรียน"/>
    <s v="107"/>
    <x v="1"/>
    <x v="409"/>
    <x v="90"/>
    <x v="5"/>
    <s v="ทุ่งเขาหลวง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10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1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2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3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4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5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6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7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8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9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20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1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2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3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4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5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6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7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8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9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30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1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2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3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4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5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6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7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8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9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40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1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2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1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3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3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3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4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5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6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7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9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4"/>
    <s v="66.Dengue fever"/>
    <s v="วิริยา ศรีสองเมือง"/>
    <s v="5704902"/>
    <s v="ชาย"/>
    <n v="39"/>
    <n v="0"/>
    <s v="เกษตร"/>
    <s v="20"/>
    <x v="9"/>
    <x v="448"/>
    <x v="12"/>
    <x v="8"/>
    <s v="เชียงขวัญ"/>
    <d v="2023-08-15T00:00:00"/>
    <d v="2023-08-15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9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50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51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2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3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4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5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6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6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7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30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8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6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9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60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5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61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2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3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4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5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6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7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8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8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9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70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71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2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3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4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5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2"/>
    <s v="27.D.H.F.shock syndrome"/>
    <s v="กนกอร ยศบุญเรือง"/>
    <s v="1322380"/>
    <s v="หญิง"/>
    <n v="11"/>
    <n v="0"/>
    <s v="นักเรียน"/>
    <s v="15"/>
    <x v="11"/>
    <x v="234"/>
    <x v="158"/>
    <x v="11"/>
    <s v="ร้อยเอ็ด"/>
    <d v="2023-09-07T00:00:00"/>
    <d v="2023-09-10T00:00:00"/>
    <m/>
    <d v="2023-01-01T00:00:00"/>
    <x v="36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9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6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7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8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4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9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80"/>
    <x v="161"/>
    <x v="13"/>
    <s v="จังหาร"/>
    <d v="2023-09-09T00:00:00"/>
    <d v="2023-09-12T00:00:00"/>
    <m/>
    <d v="2023-01-01T00:00:00"/>
    <x v="36"/>
    <n v="36"/>
  </r>
  <r>
    <n v="30223"/>
    <s v="26.D.H.F."/>
    <s v="พนม อนุนิวัฒน์"/>
    <s v="725757"/>
    <s v="ชาย"/>
    <n v="51"/>
    <n v="0"/>
    <s v="รับจ้าง,กรรมกร"/>
    <s v="53"/>
    <x v="10"/>
    <x v="269"/>
    <x v="51"/>
    <x v="14"/>
    <s v="ร้อยเอ็ด"/>
    <d v="2023-09-04T00:00:00"/>
    <d v="2023-09-10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81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2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3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4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5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6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6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8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7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8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9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90"/>
    <x v="71"/>
    <x v="2"/>
    <s v="ร้อยเอ็ด"/>
    <d v="2023-09-10T00:00:00"/>
    <d v="2023-09-13T00:00:00"/>
    <m/>
    <d v="2023-01-01T00:00:00"/>
    <x v="36"/>
    <n v="37"/>
  </r>
  <r>
    <n v="30693"/>
    <s v="66.Dengue fever"/>
    <s v="พัชรพล กรุงศรีลา"/>
    <s v="000325415"/>
    <s v="ชาย"/>
    <n v="24"/>
    <n v="4"/>
    <s v="รับจ้าง,กรรมกร"/>
    <s v="290"/>
    <x v="17"/>
    <x v="84"/>
    <x v="117"/>
    <x v="16"/>
    <s v="โพนทอง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91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3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6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6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2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90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3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4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5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6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7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8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9"/>
    <x v="125"/>
    <x v="2"/>
    <s v="ธวัชบุรี"/>
    <d v="2023-09-09T00:00:00"/>
    <d v="2023-09-13T00:00:00"/>
    <m/>
    <d v="2023-01-01T00:00:00"/>
    <x v="36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O78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501">
        <item x="256"/>
        <item x="31"/>
        <item x="465"/>
        <item x="158"/>
        <item x="244"/>
        <item x="445"/>
        <item x="279"/>
        <item x="144"/>
        <item x="267"/>
        <item x="364"/>
        <item x="161"/>
        <item x="362"/>
        <item x="109"/>
        <item x="264"/>
        <item x="152"/>
        <item x="386"/>
        <item x="49"/>
        <item x="280"/>
        <item x="203"/>
        <item x="420"/>
        <item x="85"/>
        <item x="74"/>
        <item x="223"/>
        <item x="394"/>
        <item x="286"/>
        <item x="328"/>
        <item x="354"/>
        <item x="248"/>
        <item x="442"/>
        <item x="416"/>
        <item x="393"/>
        <item x="8"/>
        <item x="12"/>
        <item x="48"/>
        <item x="382"/>
        <item x="52"/>
        <item x="225"/>
        <item x="391"/>
        <item x="348"/>
        <item x="448"/>
        <item x="436"/>
        <item x="251"/>
        <item x="365"/>
        <item x="249"/>
        <item x="148"/>
        <item x="308"/>
        <item x="379"/>
        <item x="247"/>
        <item x="290"/>
        <item x="272"/>
        <item x="231"/>
        <item x="226"/>
        <item x="205"/>
        <item x="173"/>
        <item x="330"/>
        <item x="234"/>
        <item x="125"/>
        <item x="70"/>
        <item x="95"/>
        <item x="20"/>
        <item x="16"/>
        <item x="429"/>
        <item x="83"/>
        <item x="265"/>
        <item x="147"/>
        <item x="93"/>
        <item x="7"/>
        <item x="381"/>
        <item x="229"/>
        <item x="489"/>
        <item x="296"/>
        <item x="201"/>
        <item x="232"/>
        <item x="370"/>
        <item x="305"/>
        <item x="353"/>
        <item x="19"/>
        <item x="77"/>
        <item x="72"/>
        <item x="57"/>
        <item x="33"/>
        <item x="331"/>
        <item x="343"/>
        <item x="167"/>
        <item x="193"/>
        <item x="221"/>
        <item x="497"/>
        <item x="182"/>
        <item x="107"/>
        <item x="480"/>
        <item x="47"/>
        <item x="236"/>
        <item x="212"/>
        <item x="493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5"/>
        <item x="304"/>
        <item x="196"/>
        <item x="306"/>
        <item x="350"/>
        <item x="24"/>
        <item x="159"/>
        <item x="96"/>
        <item x="240"/>
        <item x="197"/>
        <item x="177"/>
        <item x="10"/>
        <item x="463"/>
        <item x="114"/>
        <item x="403"/>
        <item x="356"/>
        <item x="273"/>
        <item x="60"/>
        <item x="450"/>
        <item x="410"/>
        <item x="478"/>
        <item x="392"/>
        <item x="315"/>
        <item x="385"/>
        <item x="444"/>
        <item x="283"/>
        <item x="0"/>
        <item x="90"/>
        <item x="213"/>
        <item x="402"/>
        <item x="116"/>
        <item x="270"/>
        <item x="337"/>
        <item x="408"/>
        <item x="424"/>
        <item x="347"/>
        <item x="428"/>
        <item x="101"/>
        <item x="317"/>
        <item x="345"/>
        <item x="11"/>
        <item x="490"/>
        <item x="352"/>
        <item x="190"/>
        <item x="378"/>
        <item x="314"/>
        <item x="150"/>
        <item x="458"/>
        <item x="165"/>
        <item x="387"/>
        <item x="233"/>
        <item x="184"/>
        <item x="209"/>
        <item x="134"/>
        <item x="192"/>
        <item x="422"/>
        <item x="316"/>
        <item x="275"/>
        <item x="88"/>
        <item x="462"/>
        <item x="399"/>
        <item x="388"/>
        <item x="477"/>
        <item x="27"/>
        <item x="250"/>
        <item x="400"/>
        <item x="56"/>
        <item x="130"/>
        <item x="274"/>
        <item x="253"/>
        <item x="218"/>
        <item x="241"/>
        <item x="467"/>
        <item x="34"/>
        <item x="227"/>
        <item x="108"/>
        <item x="336"/>
        <item x="432"/>
        <item x="469"/>
        <item x="106"/>
        <item x="319"/>
        <item x="26"/>
        <item x="3"/>
        <item x="149"/>
        <item x="186"/>
        <item x="235"/>
        <item x="461"/>
        <item x="339"/>
        <item x="146"/>
        <item x="481"/>
        <item x="195"/>
        <item x="483"/>
        <item x="202"/>
        <item x="459"/>
        <item x="113"/>
        <item x="441"/>
        <item x="40"/>
        <item x="6"/>
        <item x="128"/>
        <item x="157"/>
        <item x="366"/>
        <item x="172"/>
        <item x="137"/>
        <item x="131"/>
        <item x="371"/>
        <item x="230"/>
        <item x="313"/>
        <item x="142"/>
        <item x="224"/>
        <item x="82"/>
        <item x="476"/>
        <item x="103"/>
        <item x="269"/>
        <item x="259"/>
        <item x="121"/>
        <item x="474"/>
        <item x="67"/>
        <item x="492"/>
        <item x="418"/>
        <item x="163"/>
        <item x="68"/>
        <item x="437"/>
        <item x="426"/>
        <item x="327"/>
        <item x="285"/>
        <item x="404"/>
        <item x="188"/>
        <item x="409"/>
        <item x="112"/>
        <item x="377"/>
        <item x="207"/>
        <item x="301"/>
        <item x="44"/>
        <item x="380"/>
        <item x="238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3"/>
        <item x="297"/>
        <item x="36"/>
        <item x="307"/>
        <item x="252"/>
        <item x="355"/>
        <item x="200"/>
        <item x="76"/>
        <item x="359"/>
        <item x="309"/>
        <item x="242"/>
        <item x="460"/>
        <item x="427"/>
        <item x="329"/>
        <item x="260"/>
        <item x="18"/>
        <item x="255"/>
        <item x="220"/>
        <item x="334"/>
        <item x="349"/>
        <item x="216"/>
        <item x="300"/>
        <item x="268"/>
        <item x="81"/>
        <item x="258"/>
        <item x="271"/>
        <item x="22"/>
        <item x="140"/>
        <item x="63"/>
        <item x="214"/>
        <item x="156"/>
        <item x="475"/>
        <item x="189"/>
        <item x="318"/>
        <item x="389"/>
        <item x="406"/>
        <item x="325"/>
        <item x="9"/>
        <item x="175"/>
        <item x="191"/>
        <item x="470"/>
        <item x="80"/>
        <item x="164"/>
        <item x="320"/>
        <item x="376"/>
        <item x="471"/>
        <item x="51"/>
        <item x="453"/>
        <item x="346"/>
        <item x="170"/>
        <item x="263"/>
        <item x="412"/>
        <item x="390"/>
        <item x="303"/>
        <item x="181"/>
        <item x="38"/>
        <item x="153"/>
        <item x="452"/>
        <item x="206"/>
        <item x="246"/>
        <item x="289"/>
        <item x="78"/>
        <item x="457"/>
        <item x="43"/>
        <item x="155"/>
        <item x="110"/>
        <item x="449"/>
        <item x="129"/>
        <item x="262"/>
        <item x="169"/>
        <item x="375"/>
        <item x="287"/>
        <item x="401"/>
        <item x="194"/>
        <item x="277"/>
        <item x="415"/>
        <item x="217"/>
        <item x="21"/>
        <item x="58"/>
        <item x="383"/>
        <item x="120"/>
        <item x="466"/>
        <item x="136"/>
        <item x="98"/>
        <item x="479"/>
        <item x="215"/>
        <item x="351"/>
        <item x="451"/>
        <item x="151"/>
        <item x="486"/>
        <item x="75"/>
        <item x="295"/>
        <item x="302"/>
        <item x="276"/>
        <item x="73"/>
        <item x="237"/>
        <item x="482"/>
        <item x="433"/>
        <item x="117"/>
        <item x="124"/>
        <item x="473"/>
        <item x="384"/>
        <item x="91"/>
        <item x="123"/>
        <item x="323"/>
        <item x="324"/>
        <item x="338"/>
        <item x="440"/>
        <item x="178"/>
        <item x="187"/>
        <item x="199"/>
        <item x="434"/>
        <item x="407"/>
        <item x="357"/>
        <item x="65"/>
        <item x="4"/>
        <item x="176"/>
        <item x="94"/>
        <item x="127"/>
        <item x="397"/>
        <item x="284"/>
        <item x="446"/>
        <item x="438"/>
        <item x="71"/>
        <item x="211"/>
        <item x="168"/>
        <item x="198"/>
        <item x="368"/>
        <item x="166"/>
        <item x="411"/>
        <item x="17"/>
        <item x="487"/>
        <item x="132"/>
        <item x="472"/>
        <item x="494"/>
        <item x="299"/>
        <item x="374"/>
        <item x="97"/>
        <item x="360"/>
        <item x="257"/>
        <item x="79"/>
        <item x="204"/>
        <item x="298"/>
        <item x="115"/>
        <item x="171"/>
        <item x="185"/>
        <item x="293"/>
        <item x="64"/>
        <item x="154"/>
        <item x="430"/>
        <item x="111"/>
        <item x="174"/>
        <item x="419"/>
        <item x="358"/>
        <item x="455"/>
        <item x="431"/>
        <item x="39"/>
        <item x="54"/>
        <item x="245"/>
        <item x="84"/>
        <item x="491"/>
        <item x="228"/>
        <item x="292"/>
        <item x="133"/>
        <item x="62"/>
        <item x="13"/>
        <item x="46"/>
        <item x="310"/>
        <item x="30"/>
        <item x="464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4"/>
        <item x="126"/>
        <item x="484"/>
        <item x="222"/>
        <item x="104"/>
        <item x="439"/>
        <item x="495"/>
        <item x="372"/>
        <item x="485"/>
        <item x="29"/>
        <item x="138"/>
        <item x="373"/>
        <item x="456"/>
        <item x="180"/>
        <item x="435"/>
        <item x="14"/>
        <item x="417"/>
        <item x="311"/>
        <item x="61"/>
        <item x="363"/>
        <item x="32"/>
        <item x="413"/>
        <item x="5"/>
        <item x="145"/>
        <item x="15"/>
        <item x="333"/>
        <item x="100"/>
        <item x="89"/>
        <item x="321"/>
        <item x="281"/>
        <item x="326"/>
        <item x="332"/>
        <item x="122"/>
        <item x="405"/>
        <item x="41"/>
        <item x="488"/>
        <item x="421"/>
        <item x="367"/>
        <item x="498"/>
        <item x="160"/>
        <item x="87"/>
        <item x="92"/>
        <item x="496"/>
        <item x="468"/>
        <item x="414"/>
        <item x="135"/>
        <item x="261"/>
        <item x="443"/>
        <item x="99"/>
        <item x="282"/>
        <item x="183"/>
        <item x="53"/>
        <item x="396"/>
        <item x="344"/>
        <item x="59"/>
        <item x="119"/>
        <item x="361"/>
        <item x="499"/>
        <item x="102"/>
        <item x="143"/>
        <item x="447"/>
        <item x="210"/>
        <item t="default"/>
      </items>
    </pivotField>
    <pivotField axis="axisRow" compact="0" outline="0" subtotalTop="0" showAll="0" includeNewItemsInFilter="1" sortType="descending">
      <items count="164">
        <item x="9"/>
        <item x="8"/>
        <item x="15"/>
        <item x="74"/>
        <item x="0"/>
        <item x="10"/>
        <item x="14"/>
        <item x="152"/>
        <item x="68"/>
        <item x="28"/>
        <item x="114"/>
        <item x="59"/>
        <item x="79"/>
        <item x="139"/>
        <item x="25"/>
        <item x="36"/>
        <item x="95"/>
        <item x="57"/>
        <item x="77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8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77">
    <i>
      <x/>
      <x v="86"/>
      <x v="108"/>
    </i>
    <i r="2">
      <x v="109"/>
    </i>
    <i r="2">
      <x v="110"/>
    </i>
    <i r="2">
      <x v="163"/>
    </i>
    <i r="2">
      <x v="339"/>
    </i>
    <i r="2">
      <x v="415"/>
    </i>
    <i r="2">
      <x v="450"/>
    </i>
    <i r="2">
      <x v="499"/>
    </i>
    <i t="default" r="1">
      <x v="86"/>
    </i>
    <i r="1">
      <x v="21"/>
      <x v="16"/>
    </i>
    <i r="2">
      <x v="17"/>
    </i>
    <i r="2">
      <x v="18"/>
    </i>
    <i r="2">
      <x v="19"/>
    </i>
    <i r="2">
      <x v="20"/>
    </i>
    <i r="2">
      <x v="243"/>
    </i>
    <i r="2">
      <x v="276"/>
    </i>
    <i r="2">
      <x v="430"/>
    </i>
    <i r="2">
      <x v="437"/>
    </i>
    <i t="default" r="1">
      <x v="21"/>
    </i>
    <i r="1">
      <x v="69"/>
      <x v="74"/>
    </i>
    <i r="2">
      <x v="93"/>
    </i>
    <i r="2">
      <x v="167"/>
    </i>
    <i r="2">
      <x v="168"/>
    </i>
    <i r="2">
      <x v="240"/>
    </i>
    <i r="2">
      <x v="282"/>
    </i>
    <i r="2">
      <x v="310"/>
    </i>
    <i r="2">
      <x v="370"/>
    </i>
    <i t="default" r="1">
      <x v="69"/>
    </i>
    <i r="1">
      <x v="48"/>
      <x v="35"/>
    </i>
    <i r="2">
      <x v="38"/>
    </i>
    <i r="2">
      <x v="88"/>
    </i>
    <i r="2">
      <x v="201"/>
    </i>
    <i r="2">
      <x v="286"/>
    </i>
    <i t="default" r="1">
      <x v="48"/>
    </i>
    <i r="1">
      <x v="81"/>
      <x v="121"/>
    </i>
    <i r="2">
      <x v="192"/>
    </i>
    <i r="2">
      <x v="256"/>
    </i>
    <i r="2">
      <x v="326"/>
    </i>
    <i r="2">
      <x v="392"/>
    </i>
    <i r="2">
      <x v="400"/>
    </i>
    <i r="2">
      <x v="409"/>
    </i>
    <i r="2">
      <x v="410"/>
    </i>
    <i t="default" r="1">
      <x v="81"/>
    </i>
    <i r="1">
      <x v="68"/>
      <x v="52"/>
    </i>
    <i r="2">
      <x v="298"/>
    </i>
    <i r="2">
      <x v="345"/>
    </i>
    <i r="2">
      <x v="431"/>
    </i>
    <i t="default" r="1">
      <x v="68"/>
    </i>
    <i r="1">
      <x v="108"/>
      <x v="92"/>
    </i>
    <i r="2">
      <x v="281"/>
    </i>
    <i r="2">
      <x v="363"/>
    </i>
    <i r="2">
      <x v="364"/>
    </i>
    <i r="2">
      <x v="445"/>
    </i>
    <i t="default" r="1">
      <x v="108"/>
    </i>
    <i r="1">
      <x v="94"/>
      <x v="277"/>
    </i>
    <i r="2">
      <x v="280"/>
    </i>
    <i r="2">
      <x v="357"/>
    </i>
    <i r="2">
      <x v="477"/>
    </i>
    <i t="default" r="1">
      <x v="94"/>
    </i>
    <i r="1">
      <x v="91"/>
      <x v="14"/>
    </i>
    <i r="2">
      <x v="137"/>
    </i>
    <i r="2">
      <x v="143"/>
    </i>
    <i r="2">
      <x v="333"/>
    </i>
    <i r="2">
      <x v="451"/>
    </i>
    <i t="default" r="1">
      <x v="91"/>
    </i>
    <i r="1">
      <x v="14"/>
      <x v="390"/>
    </i>
    <i r="2">
      <x v="435"/>
    </i>
    <i r="2">
      <x v="454"/>
    </i>
    <i r="2">
      <x v="468"/>
    </i>
    <i r="2">
      <x v="469"/>
    </i>
    <i t="default" r="1">
      <x v="14"/>
    </i>
    <i r="1">
      <x v="106"/>
      <x v="112"/>
    </i>
    <i r="2">
      <x v="398"/>
    </i>
    <i t="default" r="1">
      <x v="106"/>
    </i>
    <i r="1">
      <x v="88"/>
      <x v="54"/>
    </i>
    <i r="2">
      <x v="284"/>
    </i>
    <i r="2">
      <x v="342"/>
    </i>
    <i t="default" r="1">
      <x v="88"/>
    </i>
    <i r="1">
      <x v="129"/>
      <x v="349"/>
    </i>
    <i t="default" r="1">
      <x v="129"/>
    </i>
    <i t="default">
      <x/>
    </i>
    <i>
      <x v="1"/>
      <x v="52"/>
      <x v="79"/>
    </i>
    <i r="2">
      <x v="103"/>
    </i>
    <i r="2">
      <x v="142"/>
    </i>
    <i r="2">
      <x v="218"/>
    </i>
    <i r="2">
      <x v="391"/>
    </i>
    <i r="2">
      <x v="439"/>
    </i>
    <i t="default" r="1">
      <x v="52"/>
    </i>
    <i r="1">
      <x v="90"/>
      <x v="395"/>
    </i>
    <i r="2">
      <x v="461"/>
    </i>
    <i r="2">
      <x v="491"/>
    </i>
    <i t="default" r="1">
      <x v="90"/>
    </i>
    <i r="1">
      <x v="70"/>
      <x v="7"/>
    </i>
    <i r="2">
      <x v="103"/>
    </i>
    <i r="2">
      <x v="465"/>
    </i>
    <i t="default" r="1">
      <x v="70"/>
    </i>
    <i r="1">
      <x v="87"/>
      <x v="115"/>
    </i>
    <i r="2">
      <x v="118"/>
    </i>
    <i r="2">
      <x v="205"/>
    </i>
    <i r="2">
      <x v="241"/>
    </i>
    <i r="2">
      <x v="244"/>
    </i>
    <i r="2">
      <x v="403"/>
    </i>
    <i t="default" r="1">
      <x v="87"/>
    </i>
    <i r="1">
      <x v="98"/>
      <x v="344"/>
    </i>
    <i r="2">
      <x v="407"/>
    </i>
    <i r="2">
      <x v="411"/>
    </i>
    <i r="2">
      <x v="494"/>
    </i>
    <i t="default" r="1">
      <x v="98"/>
    </i>
    <i r="1">
      <x v="41"/>
      <x v="96"/>
    </i>
    <i r="2">
      <x v="253"/>
    </i>
    <i r="2">
      <x v="419"/>
    </i>
    <i r="2">
      <x v="478"/>
    </i>
    <i t="default" r="1">
      <x v="41"/>
    </i>
    <i r="1">
      <x v="60"/>
      <x v="57"/>
    </i>
    <i r="2">
      <x v="295"/>
    </i>
    <i r="2">
      <x v="297"/>
    </i>
    <i r="2">
      <x v="435"/>
    </i>
    <i t="default" r="1">
      <x v="60"/>
    </i>
    <i r="1">
      <x v="57"/>
      <x v="216"/>
    </i>
    <i r="2">
      <x v="237"/>
    </i>
    <i r="2">
      <x v="371"/>
    </i>
    <i r="2">
      <x v="393"/>
    </i>
    <i t="default" r="1">
      <x v="57"/>
    </i>
    <i r="1">
      <x v="61"/>
      <x v="62"/>
    </i>
    <i r="2">
      <x v="380"/>
    </i>
    <i r="2">
      <x v="439"/>
    </i>
    <i r="2">
      <x v="481"/>
    </i>
    <i t="default" r="1">
      <x v="61"/>
    </i>
    <i r="1">
      <x v="89"/>
      <x v="413"/>
    </i>
    <i r="2">
      <x v="430"/>
    </i>
    <i r="2">
      <x v="444"/>
    </i>
    <i r="2">
      <x v="452"/>
    </i>
    <i r="2">
      <x v="497"/>
    </i>
    <i t="default" r="1">
      <x v="89"/>
    </i>
    <i r="1">
      <x v="93"/>
      <x v="102"/>
    </i>
    <i r="2">
      <x v="115"/>
    </i>
    <i r="2">
      <x v="358"/>
    </i>
    <i t="default" r="1">
      <x v="93"/>
    </i>
    <i r="1">
      <x v="159"/>
      <x v="187"/>
    </i>
    <i t="default" r="1">
      <x v="159"/>
    </i>
    <i t="default">
      <x v="1"/>
    </i>
    <i>
      <x v="2"/>
      <x v="146"/>
      <x v="4"/>
    </i>
    <i r="2">
      <x v="62"/>
    </i>
    <i t="default" r="1">
      <x v="146"/>
    </i>
    <i r="1">
      <x v="46"/>
      <x v="42"/>
    </i>
    <i r="2">
      <x v="251"/>
    </i>
    <i t="default" r="1">
      <x v="46"/>
    </i>
    <i r="1">
      <x v="161"/>
      <x v="89"/>
    </i>
    <i t="default" r="1">
      <x v="161"/>
    </i>
    <i r="1">
      <x v="71"/>
      <x v="136"/>
    </i>
    <i t="default" r="1">
      <x v="71"/>
    </i>
    <i r="1">
      <x v="140"/>
      <x v="73"/>
    </i>
    <i t="default" r="1">
      <x v="140"/>
    </i>
    <i r="1">
      <x v="107"/>
      <x v="239"/>
    </i>
    <i t="default" r="1">
      <x v="107"/>
    </i>
    <i t="default">
      <x v="2"/>
    </i>
    <i>
      <x v="3"/>
      <x v="28"/>
      <x v="39"/>
    </i>
    <i r="2">
      <x v="272"/>
    </i>
    <i r="2">
      <x v="323"/>
    </i>
    <i r="2">
      <x v="458"/>
    </i>
    <i r="2">
      <x v="462"/>
    </i>
    <i t="default" r="1">
      <x v="28"/>
    </i>
    <i r="1">
      <x v="56"/>
      <x v="456"/>
    </i>
    <i t="default" r="1">
      <x v="56"/>
    </i>
    <i r="1">
      <x v="34"/>
      <x v="114"/>
    </i>
    <i r="2">
      <x v="327"/>
    </i>
    <i t="default" r="1">
      <x v="34"/>
    </i>
    <i r="1">
      <x v="152"/>
      <x v="272"/>
    </i>
    <i t="default" r="1">
      <x v="152"/>
    </i>
    <i r="1">
      <x v="55"/>
      <x v="126"/>
    </i>
    <i t="default" r="1">
      <x v="55"/>
    </i>
    <i t="default">
      <x v="3"/>
    </i>
    <i>
      <x v="4"/>
      <x v="59"/>
      <x v="87"/>
    </i>
    <i r="2">
      <x v="229"/>
    </i>
    <i r="2">
      <x v="350"/>
    </i>
    <i r="2">
      <x v="442"/>
    </i>
    <i r="2">
      <x v="473"/>
    </i>
    <i r="2">
      <x v="485"/>
    </i>
    <i t="default" r="1">
      <x v="59"/>
    </i>
    <i r="1">
      <x v="95"/>
      <x v="236"/>
    </i>
    <i r="2">
      <x v="299"/>
    </i>
    <i r="2">
      <x v="455"/>
    </i>
    <i t="default" r="1">
      <x v="95"/>
    </i>
    <i r="1">
      <x v="39"/>
      <x v="36"/>
    </i>
    <i r="2">
      <x v="166"/>
    </i>
    <i r="2">
      <x v="458"/>
    </i>
    <i t="default" r="1">
      <x v="39"/>
    </i>
    <i r="1">
      <x v="25"/>
      <x v="172"/>
    </i>
    <i r="2">
      <x v="206"/>
    </i>
    <i r="2">
      <x v="288"/>
    </i>
    <i t="default" r="1">
      <x v="25"/>
    </i>
    <i r="1">
      <x v="77"/>
      <x v="71"/>
    </i>
    <i r="2">
      <x v="496"/>
    </i>
    <i t="default" r="1">
      <x v="77"/>
    </i>
    <i t="default">
      <x v="4"/>
    </i>
    <i>
      <x v="5"/>
      <x v="79"/>
      <x v="69"/>
    </i>
    <i r="2">
      <x v="150"/>
    </i>
    <i r="2">
      <x v="164"/>
    </i>
    <i r="2">
      <x v="188"/>
    </i>
    <i r="2">
      <x v="189"/>
    </i>
    <i r="2">
      <x v="232"/>
    </i>
    <i r="2">
      <x v="407"/>
    </i>
    <i t="default" r="1">
      <x v="79"/>
    </i>
    <i r="1">
      <x v="119"/>
      <x v="41"/>
    </i>
    <i r="2">
      <x v="86"/>
    </i>
    <i r="2">
      <x v="362"/>
    </i>
    <i t="default" r="1">
      <x v="119"/>
    </i>
    <i r="1">
      <x v="134"/>
      <x v="67"/>
    </i>
    <i r="2">
      <x v="165"/>
    </i>
    <i r="2">
      <x v="361"/>
    </i>
    <i t="default" r="1">
      <x v="134"/>
    </i>
    <i r="1">
      <x v="22"/>
      <x v="181"/>
    </i>
    <i r="2">
      <x v="248"/>
    </i>
    <i r="2">
      <x v="401"/>
    </i>
    <i r="2">
      <x v="467"/>
    </i>
    <i t="default" r="1">
      <x v="22"/>
    </i>
    <i r="1">
      <x v="44"/>
      <x v="13"/>
    </i>
    <i r="2">
      <x v="33"/>
    </i>
    <i r="2">
      <x v="233"/>
    </i>
    <i r="2">
      <x v="290"/>
    </i>
    <i t="default" r="1">
      <x v="44"/>
    </i>
    <i r="1">
      <x v="124"/>
      <x v="245"/>
    </i>
    <i r="2">
      <x v="300"/>
    </i>
    <i t="default" r="1">
      <x v="124"/>
    </i>
    <i r="1">
      <x v="127"/>
      <x v="29"/>
    </i>
    <i r="2">
      <x v="254"/>
    </i>
    <i r="2">
      <x v="348"/>
    </i>
    <i r="2">
      <x v="495"/>
    </i>
    <i t="default" r="1">
      <x v="127"/>
    </i>
    <i r="1">
      <x v="105"/>
      <x v="42"/>
    </i>
    <i r="2">
      <x v="263"/>
    </i>
    <i r="2">
      <x v="466"/>
    </i>
    <i t="default" r="1">
      <x v="105"/>
    </i>
    <i r="1">
      <x v="128"/>
      <x v="399"/>
    </i>
    <i t="default" r="1">
      <x v="128"/>
    </i>
    <i r="1">
      <x v="135"/>
      <x v="147"/>
    </i>
    <i r="2">
      <x v="467"/>
    </i>
    <i t="default" r="1">
      <x v="135"/>
    </i>
    <i r="1">
      <x v="160"/>
      <x v="302"/>
    </i>
    <i t="default" r="1">
      <x v="160"/>
    </i>
    <i t="default">
      <x v="5"/>
    </i>
    <i>
      <x v="6"/>
      <x/>
      <x v="58"/>
    </i>
    <i r="2">
      <x v="149"/>
    </i>
    <i r="2">
      <x v="270"/>
    </i>
    <i r="2">
      <x v="273"/>
    </i>
    <i r="2">
      <x v="285"/>
    </i>
    <i r="2">
      <x v="355"/>
    </i>
    <i t="default" r="1">
      <x/>
    </i>
    <i r="1">
      <x v="1"/>
      <x v="31"/>
    </i>
    <i r="2">
      <x v="171"/>
    </i>
    <i r="2">
      <x v="219"/>
    </i>
    <i r="2">
      <x v="262"/>
    </i>
    <i r="2">
      <x v="280"/>
    </i>
    <i t="default" r="1">
      <x v="1"/>
    </i>
    <i r="1">
      <x v="2"/>
      <x v="76"/>
    </i>
    <i r="2">
      <x v="95"/>
    </i>
    <i r="2">
      <x v="193"/>
    </i>
    <i r="2">
      <x v="197"/>
    </i>
    <i r="2">
      <x v="203"/>
    </i>
    <i r="2">
      <x v="210"/>
    </i>
    <i t="default" r="1">
      <x v="2"/>
    </i>
    <i r="1">
      <x v="3"/>
      <x v="40"/>
    </i>
    <i r="2">
      <x v="111"/>
    </i>
    <i r="2">
      <x v="139"/>
    </i>
    <i r="2">
      <x v="199"/>
    </i>
    <i r="2">
      <x v="363"/>
    </i>
    <i r="2">
      <x v="434"/>
    </i>
    <i t="default" r="1">
      <x v="3"/>
    </i>
    <i r="1">
      <x v="4"/>
      <x v="53"/>
    </i>
    <i r="2">
      <x v="118"/>
    </i>
    <i r="2">
      <x v="135"/>
    </i>
    <i r="2">
      <x v="226"/>
    </i>
    <i r="2">
      <x v="375"/>
    </i>
    <i r="2">
      <x v="408"/>
    </i>
    <i t="default" r="1">
      <x v="4"/>
    </i>
    <i r="1">
      <x v="6"/>
      <x v="129"/>
    </i>
    <i r="2">
      <x v="130"/>
    </i>
    <i r="2">
      <x v="133"/>
    </i>
    <i r="2">
      <x v="257"/>
    </i>
    <i r="2">
      <x v="387"/>
    </i>
    <i t="default" r="1">
      <x v="6"/>
    </i>
    <i r="1">
      <x v="5"/>
      <x v="37"/>
    </i>
    <i r="2">
      <x v="196"/>
    </i>
    <i r="2">
      <x v="224"/>
    </i>
    <i r="2">
      <x v="341"/>
    </i>
    <i r="2">
      <x v="422"/>
    </i>
    <i t="default" r="1">
      <x v="5"/>
    </i>
    <i r="1">
      <x v="7"/>
      <x v="190"/>
    </i>
    <i r="2">
      <x v="211"/>
    </i>
    <i t="default" r="1">
      <x v="7"/>
    </i>
    <i t="default">
      <x v="6"/>
    </i>
    <i>
      <x v="7"/>
      <x v="100"/>
      <x v="119"/>
    </i>
    <i r="2">
      <x v="151"/>
    </i>
    <i r="2">
      <x v="152"/>
    </i>
    <i r="2">
      <x v="154"/>
    </i>
    <i r="2">
      <x v="270"/>
    </i>
    <i r="2">
      <x v="365"/>
    </i>
    <i r="2">
      <x v="369"/>
    </i>
    <i t="default" r="1">
      <x v="100"/>
    </i>
    <i r="1">
      <x v="102"/>
      <x v="21"/>
    </i>
    <i r="2">
      <x v="48"/>
    </i>
    <i r="2">
      <x v="50"/>
    </i>
    <i r="2">
      <x v="144"/>
    </i>
    <i r="2">
      <x v="153"/>
    </i>
    <i r="2">
      <x v="160"/>
    </i>
    <i r="2">
      <x v="161"/>
    </i>
    <i r="2">
      <x v="332"/>
    </i>
    <i t="default" r="1">
      <x v="102"/>
    </i>
    <i r="1">
      <x v="33"/>
      <x v="80"/>
    </i>
    <i r="2">
      <x v="105"/>
    </i>
    <i r="2">
      <x v="259"/>
    </i>
    <i r="2">
      <x v="331"/>
    </i>
    <i r="2">
      <x v="427"/>
    </i>
    <i r="2">
      <x v="447"/>
    </i>
    <i t="default" r="1">
      <x v="33"/>
    </i>
    <i r="1">
      <x v="29"/>
      <x v="60"/>
    </i>
    <i r="2">
      <x v="94"/>
    </i>
    <i r="2">
      <x v="100"/>
    </i>
    <i t="default" r="1">
      <x v="29"/>
    </i>
    <i r="1">
      <x v="82"/>
      <x v="337"/>
    </i>
    <i r="2">
      <x v="338"/>
    </i>
    <i t="default" r="1">
      <x v="82"/>
    </i>
    <i r="1">
      <x v="110"/>
      <x v="148"/>
    </i>
    <i r="2">
      <x v="195"/>
    </i>
    <i r="2">
      <x v="274"/>
    </i>
    <i r="2">
      <x v="430"/>
    </i>
    <i t="default" r="1">
      <x v="110"/>
    </i>
    <i r="1">
      <x v="104"/>
      <x v="305"/>
    </i>
    <i r="2">
      <x v="383"/>
    </i>
    <i t="default" r="1">
      <x v="104"/>
    </i>
    <i r="1">
      <x v="50"/>
      <x v="433"/>
    </i>
    <i t="default" r="1">
      <x v="50"/>
    </i>
    <i r="1">
      <x v="154"/>
      <x v="40"/>
    </i>
    <i t="default" r="1">
      <x v="154"/>
    </i>
    <i r="1">
      <x v="138"/>
      <x v="11"/>
    </i>
    <i t="default" r="1">
      <x v="138"/>
    </i>
    <i t="default">
      <x v="7"/>
    </i>
    <i>
      <x v="8"/>
      <x v="53"/>
      <x v="30"/>
    </i>
    <i r="2">
      <x v="78"/>
    </i>
    <i r="2">
      <x v="267"/>
    </i>
    <i r="2">
      <x v="324"/>
    </i>
    <i r="2">
      <x v="325"/>
    </i>
    <i r="2">
      <x v="335"/>
    </i>
    <i t="default" r="1">
      <x v="53"/>
    </i>
    <i r="1">
      <x v="83"/>
      <x v="85"/>
    </i>
    <i r="2">
      <x v="212"/>
    </i>
    <i r="2">
      <x v="360"/>
    </i>
    <i r="2">
      <x v="448"/>
    </i>
    <i t="default" r="1">
      <x v="83"/>
    </i>
    <i r="1">
      <x v="120"/>
      <x v="268"/>
    </i>
    <i r="2">
      <x v="272"/>
    </i>
    <i r="2">
      <x v="304"/>
    </i>
    <i r="2">
      <x v="307"/>
    </i>
    <i r="2">
      <x v="484"/>
    </i>
    <i t="default" r="1">
      <x v="120"/>
    </i>
    <i r="1">
      <x v="63"/>
      <x v="21"/>
    </i>
    <i r="2">
      <x v="172"/>
    </i>
    <i t="default" r="1">
      <x v="63"/>
    </i>
    <i r="1">
      <x v="54"/>
      <x v="180"/>
    </i>
    <i r="2">
      <x v="328"/>
    </i>
    <i r="2">
      <x v="492"/>
    </i>
    <i t="default" r="1">
      <x v="54"/>
    </i>
    <i r="1">
      <x v="58"/>
      <x v="225"/>
    </i>
    <i r="2">
      <x v="227"/>
    </i>
    <i t="default" r="1">
      <x v="58"/>
    </i>
    <i r="1">
      <x v="62"/>
      <x v="221"/>
    </i>
    <i r="2">
      <x v="351"/>
    </i>
    <i t="default" r="1">
      <x v="62"/>
    </i>
    <i t="default">
      <x v="8"/>
    </i>
    <i>
      <x v="9"/>
      <x v="96"/>
      <x v="106"/>
    </i>
    <i r="2">
      <x v="215"/>
    </i>
    <i r="2">
      <x v="221"/>
    </i>
    <i r="2">
      <x v="462"/>
    </i>
    <i t="default" r="1">
      <x v="96"/>
    </i>
    <i r="1">
      <x v="97"/>
      <x v="15"/>
    </i>
    <i r="2">
      <x v="31"/>
    </i>
    <i t="default" r="1">
      <x v="97"/>
    </i>
    <i r="1">
      <x v="121"/>
      <x v="279"/>
    </i>
    <i t="default" r="1">
      <x v="121"/>
    </i>
    <i r="1">
      <x v="153"/>
      <x v="368"/>
    </i>
    <i t="default" r="1">
      <x v="153"/>
    </i>
    <i r="1">
      <x v="148"/>
      <x v="123"/>
    </i>
    <i t="default" r="1">
      <x v="148"/>
    </i>
    <i t="default">
      <x v="9"/>
    </i>
    <i>
      <x v="10"/>
      <x v="37"/>
      <x v="12"/>
    </i>
    <i r="2">
      <x v="62"/>
    </i>
    <i r="2">
      <x v="64"/>
    </i>
    <i r="2">
      <x v="116"/>
    </i>
    <i r="2">
      <x v="117"/>
    </i>
    <i r="2">
      <x v="203"/>
    </i>
    <i r="2">
      <x v="255"/>
    </i>
    <i r="2">
      <x v="402"/>
    </i>
    <i r="2">
      <x v="425"/>
    </i>
    <i r="2">
      <x v="432"/>
    </i>
    <i r="2">
      <x v="449"/>
    </i>
    <i r="2">
      <x v="490"/>
    </i>
    <i t="default" r="1">
      <x v="37"/>
    </i>
    <i r="1">
      <x v="65"/>
      <x v="58"/>
    </i>
    <i r="2">
      <x v="124"/>
    </i>
    <i r="2">
      <x v="176"/>
    </i>
    <i r="2">
      <x v="184"/>
    </i>
    <i r="2">
      <x v="208"/>
    </i>
    <i r="2">
      <x v="222"/>
    </i>
    <i r="2">
      <x v="264"/>
    </i>
    <i r="2">
      <x v="271"/>
    </i>
    <i r="2">
      <x v="313"/>
    </i>
    <i r="2">
      <x v="316"/>
    </i>
    <i r="2">
      <x v="430"/>
    </i>
    <i r="2">
      <x v="431"/>
    </i>
    <i t="default" r="1">
      <x v="65"/>
    </i>
    <i r="1">
      <x v="45"/>
      <x v="16"/>
    </i>
    <i r="2">
      <x v="43"/>
    </i>
    <i r="2">
      <x v="47"/>
    </i>
    <i r="2">
      <x v="122"/>
    </i>
    <i r="2">
      <x v="131"/>
    </i>
    <i r="2">
      <x v="211"/>
    </i>
    <i r="2">
      <x v="277"/>
    </i>
    <i r="2">
      <x v="321"/>
    </i>
    <i r="2">
      <x v="322"/>
    </i>
    <i t="default" r="1">
      <x v="45"/>
    </i>
    <i r="1">
      <x v="72"/>
      <x v="44"/>
    </i>
    <i r="2">
      <x v="84"/>
    </i>
    <i r="2">
      <x v="100"/>
    </i>
    <i r="2">
      <x v="223"/>
    </i>
    <i r="2">
      <x v="231"/>
    </i>
    <i r="2">
      <x v="359"/>
    </i>
    <i r="2">
      <x v="374"/>
    </i>
    <i t="default" r="1">
      <x v="72"/>
    </i>
    <i r="1">
      <x v="75"/>
      <x v="10"/>
    </i>
    <i r="2">
      <x v="191"/>
    </i>
    <i r="2">
      <x v="212"/>
    </i>
    <i r="2">
      <x v="340"/>
    </i>
    <i r="2">
      <x v="405"/>
    </i>
    <i t="default" r="1">
      <x v="75"/>
    </i>
    <i r="1">
      <x v="92"/>
      <x v="178"/>
    </i>
    <i r="2">
      <x v="209"/>
    </i>
    <i r="2">
      <x v="230"/>
    </i>
    <i r="2">
      <x v="287"/>
    </i>
    <i t="default" r="1">
      <x v="92"/>
    </i>
    <i r="1">
      <x v="73"/>
      <x v="6"/>
    </i>
    <i r="2">
      <x v="65"/>
    </i>
    <i r="2">
      <x v="155"/>
    </i>
    <i r="2">
      <x v="315"/>
    </i>
    <i r="2">
      <x v="479"/>
    </i>
    <i r="2">
      <x v="487"/>
    </i>
    <i t="default" r="1">
      <x v="73"/>
    </i>
    <i r="1">
      <x v="85"/>
      <x v="72"/>
    </i>
    <i r="2">
      <x v="420"/>
    </i>
    <i r="2">
      <x v="498"/>
    </i>
    <i t="default" r="1">
      <x v="85"/>
    </i>
    <i r="1">
      <x v="26"/>
      <x v="66"/>
    </i>
    <i r="2">
      <x v="258"/>
    </i>
    <i r="2">
      <x v="439"/>
    </i>
    <i t="default" r="1">
      <x v="26"/>
    </i>
    <i r="1">
      <x v="40"/>
      <x v="346"/>
    </i>
    <i r="2">
      <x v="413"/>
    </i>
    <i t="default" r="1">
      <x v="40"/>
    </i>
    <i r="1">
      <x v="111"/>
      <x v="441"/>
    </i>
    <i t="default" r="1">
      <x v="111"/>
    </i>
    <i r="1">
      <x v="137"/>
      <x v="265"/>
    </i>
    <i t="default" r="1">
      <x v="137"/>
    </i>
    <i r="1">
      <x v="49"/>
      <x v="489"/>
    </i>
    <i t="default" r="1">
      <x v="49"/>
    </i>
    <i t="default">
      <x v="10"/>
    </i>
    <i>
      <x v="11"/>
      <x v="74"/>
      <x v="63"/>
    </i>
    <i r="2">
      <x v="81"/>
    </i>
    <i r="2">
      <x v="82"/>
    </i>
    <i r="2">
      <x v="83"/>
    </i>
    <i r="2">
      <x v="173"/>
    </i>
    <i r="2">
      <x v="394"/>
    </i>
    <i t="default" r="1">
      <x v="74"/>
    </i>
    <i r="1">
      <x v="66"/>
      <x v="77"/>
    </i>
    <i r="2">
      <x v="436"/>
    </i>
    <i t="default" r="1">
      <x v="66"/>
    </i>
    <i r="1">
      <x v="118"/>
      <x v="211"/>
    </i>
    <i r="2">
      <x v="249"/>
    </i>
    <i t="default" r="1">
      <x v="118"/>
    </i>
    <i r="1">
      <x v="132"/>
      <x v="46"/>
    </i>
    <i r="2">
      <x v="424"/>
    </i>
    <i t="default" r="1">
      <x v="132"/>
    </i>
    <i t="default">
      <x v="11"/>
    </i>
    <i>
      <x v="12"/>
      <x v="8"/>
      <x v="70"/>
    </i>
    <i r="2">
      <x v="146"/>
    </i>
    <i r="2">
      <x v="260"/>
    </i>
    <i r="2">
      <x v="306"/>
    </i>
    <i r="2">
      <x v="308"/>
    </i>
    <i r="2">
      <x v="309"/>
    </i>
    <i r="2">
      <x v="319"/>
    </i>
    <i r="2">
      <x v="330"/>
    </i>
    <i r="2">
      <x v="387"/>
    </i>
    <i t="default" r="1">
      <x v="8"/>
    </i>
    <i r="1">
      <x v="9"/>
      <x v="162"/>
    </i>
    <i r="2">
      <x v="170"/>
    </i>
    <i r="2">
      <x v="205"/>
    </i>
    <i r="2">
      <x v="241"/>
    </i>
    <i r="2">
      <x v="356"/>
    </i>
    <i r="2">
      <x v="371"/>
    </i>
    <i r="2">
      <x v="396"/>
    </i>
    <i r="2">
      <x v="407"/>
    </i>
    <i r="2">
      <x v="414"/>
    </i>
    <i r="2">
      <x v="472"/>
    </i>
    <i t="default" r="1">
      <x v="9"/>
    </i>
    <i r="1">
      <x v="11"/>
      <x v="56"/>
    </i>
    <i r="2">
      <x v="157"/>
    </i>
    <i r="2">
      <x v="158"/>
    </i>
    <i r="2">
      <x v="169"/>
    </i>
    <i r="2">
      <x v="247"/>
    </i>
    <i r="2">
      <x v="291"/>
    </i>
    <i r="2">
      <x v="353"/>
    </i>
    <i r="2">
      <x v="470"/>
    </i>
    <i r="2">
      <x v="475"/>
    </i>
    <i t="default" r="1">
      <x v="11"/>
    </i>
    <i r="1">
      <x v="10"/>
      <x v="25"/>
    </i>
    <i r="2">
      <x v="26"/>
    </i>
    <i r="2">
      <x v="27"/>
    </i>
    <i r="2">
      <x v="243"/>
    </i>
    <i t="default" r="1">
      <x v="10"/>
    </i>
    <i r="1">
      <x v="12"/>
      <x v="66"/>
    </i>
    <i r="2">
      <x v="335"/>
    </i>
    <i r="2">
      <x v="389"/>
    </i>
    <i r="2">
      <x v="483"/>
    </i>
    <i t="default" r="1">
      <x v="12"/>
    </i>
    <i r="1">
      <x v="13"/>
      <x v="5"/>
    </i>
    <i r="2">
      <x v="213"/>
    </i>
    <i r="2">
      <x v="443"/>
    </i>
    <i t="default" r="1">
      <x v="13"/>
    </i>
    <i r="1">
      <x v="14"/>
      <x v="34"/>
    </i>
    <i r="2">
      <x v="198"/>
    </i>
    <i r="2">
      <x v="261"/>
    </i>
    <i r="2">
      <x v="320"/>
    </i>
    <i r="2">
      <x v="404"/>
    </i>
    <i r="2">
      <x v="447"/>
    </i>
    <i t="default" r="1">
      <x v="14"/>
    </i>
    <i r="1">
      <x v="15"/>
      <x v="55"/>
    </i>
    <i r="2">
      <x v="387"/>
    </i>
    <i r="2">
      <x v="421"/>
    </i>
    <i t="default" r="1">
      <x v="15"/>
    </i>
    <i r="1">
      <x v="16"/>
      <x v="58"/>
    </i>
    <i r="2">
      <x v="235"/>
    </i>
    <i t="default" r="1">
      <x v="16"/>
    </i>
    <i r="1">
      <x v="17"/>
      <x v="248"/>
    </i>
    <i r="2">
      <x v="397"/>
    </i>
    <i r="2">
      <x v="468"/>
    </i>
    <i t="default" r="1">
      <x v="17"/>
    </i>
    <i r="1">
      <x v="18"/>
      <x v="207"/>
    </i>
    <i r="2">
      <x v="385"/>
    </i>
    <i t="default" r="1">
      <x v="18"/>
    </i>
    <i r="1">
      <x v="20"/>
      <x v="372"/>
    </i>
    <i r="2">
      <x v="430"/>
    </i>
    <i t="default" r="1">
      <x v="20"/>
    </i>
    <i r="1">
      <x v="19"/>
      <x v="296"/>
    </i>
    <i r="2">
      <x v="352"/>
    </i>
    <i t="default" r="1">
      <x v="19"/>
    </i>
    <i t="default">
      <x v="12"/>
    </i>
    <i>
      <x v="13"/>
      <x v="143"/>
      <x v="113"/>
    </i>
    <i r="2">
      <x v="238"/>
    </i>
    <i t="default" r="1">
      <x v="143"/>
    </i>
    <i r="1">
      <x v="76"/>
      <x v="464"/>
    </i>
    <i t="default" r="1">
      <x v="76"/>
    </i>
    <i r="1">
      <x v="116"/>
      <x v="91"/>
    </i>
    <i t="default" r="1">
      <x v="116"/>
    </i>
    <i t="default">
      <x v="13"/>
    </i>
    <i>
      <x v="14"/>
      <x v="31"/>
      <x v="3"/>
    </i>
    <i r="2">
      <x v="246"/>
    </i>
    <i r="2">
      <x v="334"/>
    </i>
    <i r="2">
      <x v="343"/>
    </i>
    <i r="2">
      <x v="474"/>
    </i>
    <i r="2">
      <x v="486"/>
    </i>
    <i t="default" r="1">
      <x v="31"/>
    </i>
    <i r="1">
      <x v="30"/>
      <x v="59"/>
    </i>
    <i r="2">
      <x v="328"/>
    </i>
    <i r="2">
      <x v="373"/>
    </i>
    <i r="2">
      <x v="423"/>
    </i>
    <i r="2">
      <x v="440"/>
    </i>
    <i r="2">
      <x v="482"/>
    </i>
    <i t="default" r="1">
      <x v="30"/>
    </i>
    <i r="1">
      <x v="136"/>
      <x v="101"/>
    </i>
    <i r="2">
      <x v="242"/>
    </i>
    <i r="2">
      <x v="293"/>
    </i>
    <i t="default" r="1">
      <x v="136"/>
    </i>
    <i r="1">
      <x v="37"/>
      <x/>
    </i>
    <i r="2">
      <x v="217"/>
    </i>
    <i t="default" r="1">
      <x v="37"/>
    </i>
    <i r="1">
      <x v="103"/>
      <x v="366"/>
    </i>
    <i t="default" r="1">
      <x v="103"/>
    </i>
    <i r="1">
      <x v="162"/>
      <x v="200"/>
    </i>
    <i r="2">
      <x v="446"/>
    </i>
    <i t="default" r="1">
      <x v="162"/>
    </i>
    <i r="1">
      <x v="125"/>
      <x v="134"/>
    </i>
    <i t="default" r="1">
      <x v="125"/>
    </i>
    <i r="1">
      <x v="65"/>
      <x v="36"/>
    </i>
    <i t="default" r="1">
      <x v="65"/>
    </i>
    <i t="default">
      <x v="14"/>
    </i>
    <i>
      <x v="15"/>
      <x v="80"/>
      <x v="2"/>
    </i>
    <i r="2">
      <x v="68"/>
    </i>
    <i r="2">
      <x v="185"/>
    </i>
    <i r="2">
      <x v="214"/>
    </i>
    <i r="2">
      <x v="228"/>
    </i>
    <i r="2">
      <x v="407"/>
    </i>
    <i t="default" r="1">
      <x v="80"/>
    </i>
    <i r="1">
      <x v="114"/>
      <x v="127"/>
    </i>
    <i r="2">
      <x v="138"/>
    </i>
    <i r="2">
      <x v="358"/>
    </i>
    <i r="2">
      <x v="418"/>
    </i>
    <i r="2">
      <x v="463"/>
    </i>
    <i t="default" r="1">
      <x v="114"/>
    </i>
    <i r="1">
      <x v="38"/>
      <x v="1"/>
    </i>
    <i r="2">
      <x v="13"/>
    </i>
    <i r="2">
      <x v="50"/>
    </i>
    <i r="2">
      <x v="51"/>
    </i>
    <i r="2">
      <x v="125"/>
    </i>
    <i r="2">
      <x v="275"/>
    </i>
    <i r="2">
      <x v="285"/>
    </i>
    <i r="2">
      <x v="320"/>
    </i>
    <i t="default" r="1">
      <x v="38"/>
    </i>
    <i r="1">
      <x v="113"/>
      <x v="140"/>
    </i>
    <i r="2">
      <x v="141"/>
    </i>
    <i r="2">
      <x v="177"/>
    </i>
    <i r="2">
      <x v="183"/>
    </i>
    <i r="2">
      <x v="292"/>
    </i>
    <i t="default" r="1">
      <x v="113"/>
    </i>
    <i r="1">
      <x v="47"/>
      <x v="211"/>
    </i>
    <i r="2">
      <x v="303"/>
    </i>
    <i t="default" r="1">
      <x v="47"/>
    </i>
    <i r="1">
      <x v="123"/>
      <x v="31"/>
    </i>
    <i r="2">
      <x v="49"/>
    </i>
    <i r="2">
      <x v="429"/>
    </i>
    <i t="default" r="1">
      <x v="123"/>
    </i>
    <i r="1">
      <x v="64"/>
      <x v="28"/>
    </i>
    <i r="2">
      <x v="278"/>
    </i>
    <i r="2">
      <x v="336"/>
    </i>
    <i r="2">
      <x v="347"/>
    </i>
    <i t="default" r="1">
      <x v="64"/>
    </i>
    <i r="1">
      <x v="142"/>
      <x v="115"/>
    </i>
    <i r="2">
      <x v="204"/>
    </i>
    <i t="default" r="1">
      <x v="142"/>
    </i>
    <i r="1">
      <x v="42"/>
      <x v="113"/>
    </i>
    <i r="2">
      <x v="252"/>
    </i>
    <i r="2">
      <x v="423"/>
    </i>
    <i t="default" r="1">
      <x v="42"/>
    </i>
    <i r="1">
      <x v="122"/>
      <x v="234"/>
    </i>
    <i r="2">
      <x v="282"/>
    </i>
    <i r="2">
      <x v="388"/>
    </i>
    <i t="default" r="1">
      <x v="122"/>
    </i>
    <i r="1">
      <x v="158"/>
      <x v="55"/>
    </i>
    <i r="2">
      <x v="426"/>
    </i>
    <i t="default" r="1">
      <x v="158"/>
    </i>
    <i r="1">
      <x v="90"/>
      <x v="311"/>
    </i>
    <i r="2">
      <x v="471"/>
    </i>
    <i t="default" r="1">
      <x v="90"/>
    </i>
    <i r="1">
      <x v="155"/>
      <x v="439"/>
    </i>
    <i t="default" r="1">
      <x v="155"/>
    </i>
    <i r="1">
      <x v="141"/>
      <x v="301"/>
    </i>
    <i t="default" r="1">
      <x v="141"/>
    </i>
    <i r="1">
      <x v="145"/>
      <x v="132"/>
    </i>
    <i t="default" r="1">
      <x v="145"/>
    </i>
    <i t="default">
      <x v="15"/>
    </i>
    <i>
      <x v="16"/>
      <x v="43"/>
      <x v="90"/>
    </i>
    <i r="2">
      <x v="105"/>
    </i>
    <i r="2">
      <x v="107"/>
    </i>
    <i r="2">
      <x v="367"/>
    </i>
    <i r="2">
      <x v="423"/>
    </i>
    <i r="2">
      <x v="438"/>
    </i>
    <i r="2">
      <x v="476"/>
    </i>
    <i r="2">
      <x v="480"/>
    </i>
    <i t="default" r="1">
      <x v="43"/>
    </i>
    <i r="1">
      <x v="84"/>
      <x v="176"/>
    </i>
    <i r="2">
      <x v="250"/>
    </i>
    <i r="2">
      <x v="289"/>
    </i>
    <i t="default" r="1">
      <x v="84"/>
    </i>
    <i r="1">
      <x v="23"/>
      <x v="120"/>
    </i>
    <i r="2">
      <x v="182"/>
    </i>
    <i r="2">
      <x v="191"/>
    </i>
    <i r="2">
      <x v="294"/>
    </i>
    <i t="default" r="1">
      <x v="23"/>
    </i>
    <i r="1">
      <x v="131"/>
      <x v="186"/>
    </i>
    <i r="2">
      <x v="203"/>
    </i>
    <i r="2">
      <x v="266"/>
    </i>
    <i t="default" r="1">
      <x v="131"/>
    </i>
    <i r="1">
      <x v="109"/>
      <x v="24"/>
    </i>
    <i r="2">
      <x v="75"/>
    </i>
    <i r="2">
      <x v="159"/>
    </i>
    <i r="2">
      <x v="179"/>
    </i>
    <i t="default" r="1">
      <x v="109"/>
    </i>
    <i r="1">
      <x v="24"/>
      <x v="460"/>
    </i>
    <i t="default" r="1">
      <x v="24"/>
    </i>
    <i r="1">
      <x v="144"/>
      <x v="149"/>
    </i>
    <i t="default" r="1">
      <x v="144"/>
    </i>
    <i r="1">
      <x v="133"/>
      <x v="206"/>
    </i>
    <i r="2">
      <x v="459"/>
    </i>
    <i t="default" r="1">
      <x v="133"/>
    </i>
    <i r="1">
      <x v="51"/>
      <x v="175"/>
    </i>
    <i r="2">
      <x v="372"/>
    </i>
    <i t="default" r="1">
      <x v="51"/>
    </i>
    <i r="1">
      <x v="35"/>
      <x v="98"/>
    </i>
    <i r="2">
      <x v="99"/>
    </i>
    <i t="default" r="1">
      <x v="35"/>
    </i>
    <i r="1">
      <x v="130"/>
      <x v="172"/>
    </i>
    <i t="default" r="1">
      <x v="130"/>
    </i>
    <i r="1">
      <x v="156"/>
      <x v="65"/>
    </i>
    <i t="default" r="1">
      <x v="156"/>
    </i>
    <i r="1">
      <x v="32"/>
      <x v="283"/>
    </i>
    <i t="default" r="1">
      <x v="32"/>
    </i>
    <i r="1">
      <x v="65"/>
      <x v="354"/>
    </i>
    <i t="default" r="1">
      <x v="65"/>
    </i>
    <i t="default">
      <x v="16"/>
    </i>
    <i>
      <x v="17"/>
      <x v="67"/>
      <x v="8"/>
    </i>
    <i r="2">
      <x v="9"/>
    </i>
    <i r="2">
      <x v="45"/>
    </i>
    <i r="2">
      <x v="317"/>
    </i>
    <i r="2">
      <x v="318"/>
    </i>
    <i r="2">
      <x v="412"/>
    </i>
    <i t="default" r="1">
      <x v="67"/>
    </i>
    <i r="1">
      <x v="11"/>
      <x v="269"/>
    </i>
    <i r="2">
      <x v="406"/>
    </i>
    <i r="2">
      <x v="416"/>
    </i>
    <i r="2">
      <x v="417"/>
    </i>
    <i r="2">
      <x v="428"/>
    </i>
    <i r="2">
      <x v="493"/>
    </i>
    <i t="default" r="1">
      <x v="11"/>
    </i>
    <i r="1">
      <x v="112"/>
      <x v="22"/>
    </i>
    <i r="2">
      <x v="174"/>
    </i>
    <i r="2">
      <x v="202"/>
    </i>
    <i r="2">
      <x v="329"/>
    </i>
    <i t="default" r="1">
      <x v="112"/>
    </i>
    <i r="1">
      <x v="150"/>
      <x v="145"/>
    </i>
    <i r="2">
      <x v="153"/>
    </i>
    <i r="2">
      <x v="156"/>
    </i>
    <i t="default" r="1">
      <x v="150"/>
    </i>
    <i r="1">
      <x v="126"/>
      <x v="377"/>
    </i>
    <i t="default" r="1">
      <x v="126"/>
    </i>
    <i r="1">
      <x v="25"/>
      <x v="378"/>
    </i>
    <i r="2">
      <x v="379"/>
    </i>
    <i t="default" r="1">
      <x v="25"/>
    </i>
    <i r="1">
      <x v="119"/>
      <x v="61"/>
    </i>
    <i r="2">
      <x v="416"/>
    </i>
    <i t="default" r="1">
      <x v="119"/>
    </i>
    <i r="1">
      <x v="99"/>
      <x v="381"/>
    </i>
    <i r="2">
      <x v="382"/>
    </i>
    <i t="default" r="1">
      <x v="99"/>
    </i>
    <i r="1">
      <x v="157"/>
      <x v="314"/>
    </i>
    <i t="default" r="1">
      <x v="157"/>
    </i>
    <i t="default">
      <x v="17"/>
    </i>
    <i>
      <x v="18"/>
      <x v="117"/>
      <x v="4"/>
    </i>
    <i r="2">
      <x v="23"/>
    </i>
    <i r="2">
      <x v="104"/>
    </i>
    <i r="2">
      <x v="384"/>
    </i>
    <i t="default" r="1">
      <x v="117"/>
    </i>
    <i r="1">
      <x v="149"/>
      <x v="128"/>
    </i>
    <i r="2">
      <x v="386"/>
    </i>
    <i t="default" r="1">
      <x v="149"/>
    </i>
    <i r="1">
      <x v="151"/>
      <x v="461"/>
    </i>
    <i t="default" r="1">
      <x v="151"/>
    </i>
    <i t="default">
      <x v="18"/>
    </i>
    <i>
      <x v="19"/>
      <x v="1"/>
      <x v="31"/>
    </i>
    <i r="2">
      <x v="32"/>
    </i>
    <i t="default" r="1">
      <x v="1"/>
    </i>
    <i r="1">
      <x v="101"/>
      <x v="376"/>
    </i>
    <i r="2">
      <x v="488"/>
    </i>
    <i t="default" r="1">
      <x v="101"/>
    </i>
    <i r="1">
      <x v="27"/>
      <x v="312"/>
    </i>
    <i r="2">
      <x v="453"/>
    </i>
    <i t="default" r="1">
      <x v="27"/>
    </i>
    <i r="1">
      <x v="36"/>
      <x v="97"/>
    </i>
    <i r="2">
      <x v="190"/>
    </i>
    <i t="default" r="1">
      <x v="36"/>
    </i>
    <i r="1">
      <x v="78"/>
      <x v="220"/>
    </i>
    <i r="2">
      <x v="401"/>
    </i>
    <i t="default" r="1">
      <x v="78"/>
    </i>
    <i r="1">
      <x v="115"/>
      <x v="194"/>
    </i>
    <i t="default" r="1">
      <x v="115"/>
    </i>
    <i r="1">
      <x v="147"/>
      <x v="102"/>
    </i>
    <i t="default" r="1">
      <x v="147"/>
    </i>
    <i r="1">
      <x v="139"/>
      <x v="457"/>
    </i>
    <i t="default" r="1">
      <x v="139"/>
    </i>
    <i t="default">
      <x v="19"/>
    </i>
    <i t="grand">
      <x/>
    </i>
  </rowItems>
  <colFields count="1">
    <field x="18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27.42578125" style="27" customWidth="1"/>
    <col min="2" max="2" width="7" style="27" customWidth="1"/>
    <col min="3" max="3" width="7.42578125" style="27" customWidth="1"/>
    <col min="4" max="4" width="7.5703125" style="27" customWidth="1"/>
    <col min="5" max="5" width="8" style="27" customWidth="1"/>
    <col min="6" max="6" width="7.85546875" style="27" customWidth="1"/>
    <col min="7" max="7" width="8.5703125" style="27" customWidth="1"/>
    <col min="8" max="10" width="8" style="27" customWidth="1"/>
    <col min="11" max="11" width="7.85546875" style="27" customWidth="1"/>
    <col min="12" max="12" width="7.42578125" style="27" customWidth="1"/>
    <col min="13" max="13" width="7.28515625" style="27" customWidth="1"/>
    <col min="14" max="14" width="7.85546875" style="26" customWidth="1"/>
    <col min="15" max="15" width="9.140625" style="27"/>
    <col min="16" max="16" width="12.85546875" style="27" customWidth="1"/>
    <col min="17" max="16384" width="9.140625" style="27"/>
  </cols>
  <sheetData>
    <row r="1" spans="1:30" s="23" customFormat="1" ht="24">
      <c r="A1" s="360" t="s">
        <v>336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22"/>
    </row>
    <row r="2" spans="1:30" ht="24">
      <c r="A2" s="24"/>
      <c r="B2" s="24"/>
      <c r="C2" s="25" t="s">
        <v>783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207</v>
      </c>
      <c r="H13" s="52">
        <v>476</v>
      </c>
      <c r="I13" s="51">
        <v>408</v>
      </c>
      <c r="J13" s="51">
        <v>114</v>
      </c>
      <c r="K13" s="51"/>
      <c r="L13" s="51"/>
      <c r="M13" s="51"/>
      <c r="N13" s="52">
        <f t="shared" si="0"/>
        <v>1335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337</v>
      </c>
      <c r="H14" s="58">
        <f>SUM(B13:H13)</f>
        <v>813</v>
      </c>
      <c r="I14" s="58">
        <f>SUM(B13:I13)</f>
        <v>1221</v>
      </c>
      <c r="J14" s="58">
        <f>SUM(B13:J13)</f>
        <v>1335</v>
      </c>
      <c r="K14" s="58">
        <f>SUM(B13:K13)</f>
        <v>1335</v>
      </c>
      <c r="L14" s="58">
        <f>SUM(B13:L13)</f>
        <v>1335</v>
      </c>
      <c r="M14" s="58">
        <f>SUM(B13:M13)</f>
        <v>1335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61"/>
      <c r="E31" s="361"/>
      <c r="F31" s="361"/>
      <c r="G31" s="361"/>
      <c r="H31" s="361"/>
      <c r="I31" s="361"/>
      <c r="J31" s="361"/>
      <c r="K31" s="361"/>
    </row>
    <row r="32" spans="1:19">
      <c r="D32" s="361"/>
      <c r="E32" s="361"/>
      <c r="F32" s="361"/>
      <c r="G32" s="361"/>
      <c r="H32" s="361"/>
      <c r="I32" s="361"/>
      <c r="J32" s="361"/>
      <c r="K32" s="361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1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5" t="s">
        <v>338</v>
      </c>
      <c r="R1" s="365" t="s">
        <v>339</v>
      </c>
      <c r="S1" s="365"/>
      <c r="T1" s="365"/>
      <c r="U1" s="365"/>
      <c r="V1" s="365"/>
      <c r="W1" s="365"/>
    </row>
    <row r="2" spans="1:26">
      <c r="B2" s="76" t="s">
        <v>784</v>
      </c>
      <c r="R2" s="77"/>
      <c r="S2" s="77"/>
      <c r="T2" s="366" t="s">
        <v>379</v>
      </c>
      <c r="U2" s="367"/>
      <c r="V2" s="367"/>
      <c r="W2" s="368"/>
    </row>
    <row r="3" spans="1:26">
      <c r="A3" s="78" t="s">
        <v>9</v>
      </c>
      <c r="B3" s="362" t="s">
        <v>43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4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6</v>
      </c>
      <c r="K5" s="90"/>
      <c r="L5" s="92"/>
      <c r="M5" s="90"/>
      <c r="N5" s="93">
        <f t="shared" ref="N5:N27" si="0">SUM(B5:M5)</f>
        <v>100</v>
      </c>
      <c r="O5" s="94">
        <f t="shared" ref="O5:O27" si="1">V5</f>
        <v>63.156033295860752</v>
      </c>
      <c r="R5" s="95" t="s">
        <v>340</v>
      </c>
      <c r="S5" s="96">
        <v>158338</v>
      </c>
      <c r="T5" s="97">
        <f>T6+T7</f>
        <v>100</v>
      </c>
      <c r="U5" s="98">
        <v>0</v>
      </c>
      <c r="V5" s="99">
        <f>T5*100000/S5</f>
        <v>63.156033295860752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0</v>
      </c>
      <c r="K6" s="105"/>
      <c r="L6" s="105"/>
      <c r="M6" s="105"/>
      <c r="N6" s="106">
        <f t="shared" si="0"/>
        <v>21</v>
      </c>
      <c r="O6" s="107">
        <f t="shared" si="1"/>
        <v>59.451348979418512</v>
      </c>
      <c r="R6" s="303" t="s">
        <v>341</v>
      </c>
      <c r="S6" s="109">
        <v>35323</v>
      </c>
      <c r="T6" s="110">
        <f>N6</f>
        <v>21</v>
      </c>
      <c r="U6" s="111">
        <v>0</v>
      </c>
      <c r="V6" s="112">
        <f>T6*100000/S6</f>
        <v>59.451348979418512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6</v>
      </c>
      <c r="K7" s="105"/>
      <c r="L7" s="105"/>
      <c r="M7" s="105"/>
      <c r="N7" s="106">
        <f t="shared" si="0"/>
        <v>79</v>
      </c>
      <c r="O7" s="107">
        <f t="shared" si="1"/>
        <v>64.219810592204198</v>
      </c>
      <c r="R7" s="303" t="s">
        <v>77</v>
      </c>
      <c r="S7" s="109">
        <v>123015</v>
      </c>
      <c r="T7" s="110">
        <f t="shared" ref="T7:T26" si="3">N7</f>
        <v>79</v>
      </c>
      <c r="U7" s="111">
        <v>0</v>
      </c>
      <c r="V7" s="112">
        <f t="shared" ref="V7:V26" si="4">T7*100000/S7</f>
        <v>64.219810592204198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23</v>
      </c>
      <c r="K8" s="105"/>
      <c r="L8" s="105"/>
      <c r="M8" s="105"/>
      <c r="N8" s="106">
        <f t="shared" si="0"/>
        <v>185</v>
      </c>
      <c r="O8" s="107">
        <f t="shared" si="1"/>
        <v>189.86237543488747</v>
      </c>
      <c r="R8" s="114" t="s">
        <v>23</v>
      </c>
      <c r="S8" s="115">
        <v>97439</v>
      </c>
      <c r="T8" s="110">
        <f t="shared" si="3"/>
        <v>185</v>
      </c>
      <c r="U8" s="116">
        <v>0</v>
      </c>
      <c r="V8" s="112">
        <f t="shared" si="4"/>
        <v>189.86237543488747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18</v>
      </c>
      <c r="K9" s="105"/>
      <c r="L9" s="105"/>
      <c r="M9" s="105"/>
      <c r="N9" s="106">
        <f t="shared" si="0"/>
        <v>119</v>
      </c>
      <c r="O9" s="107">
        <f t="shared" si="1"/>
        <v>221.75014907573046</v>
      </c>
      <c r="R9" s="114" t="s">
        <v>31</v>
      </c>
      <c r="S9" s="115">
        <v>53664</v>
      </c>
      <c r="T9" s="110">
        <f t="shared" si="3"/>
        <v>119</v>
      </c>
      <c r="U9" s="116">
        <v>0</v>
      </c>
      <c r="V9" s="112">
        <f t="shared" si="4"/>
        <v>221.75014907573046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14</v>
      </c>
      <c r="K10" s="105"/>
      <c r="L10" s="105"/>
      <c r="M10" s="105"/>
      <c r="N10" s="106">
        <f t="shared" si="0"/>
        <v>112</v>
      </c>
      <c r="O10" s="107">
        <f t="shared" si="1"/>
        <v>141.46594081166083</v>
      </c>
      <c r="R10" s="114" t="s">
        <v>24</v>
      </c>
      <c r="S10" s="115">
        <v>79171</v>
      </c>
      <c r="T10" s="110">
        <f t="shared" si="3"/>
        <v>112</v>
      </c>
      <c r="U10" s="116">
        <v>1</v>
      </c>
      <c r="V10" s="112">
        <f t="shared" si="4"/>
        <v>141.46594081166083</v>
      </c>
      <c r="W10" s="100">
        <f t="shared" si="2"/>
        <v>0.89285714285714279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8</v>
      </c>
      <c r="K11" s="105"/>
      <c r="L11" s="105"/>
      <c r="M11" s="105"/>
      <c r="N11" s="106">
        <f t="shared" si="0"/>
        <v>55</v>
      </c>
      <c r="O11" s="107">
        <f t="shared" si="1"/>
        <v>81.904960462241817</v>
      </c>
      <c r="R11" s="114" t="s">
        <v>25</v>
      </c>
      <c r="S11" s="115">
        <v>67151</v>
      </c>
      <c r="T11" s="110">
        <f t="shared" si="3"/>
        <v>55</v>
      </c>
      <c r="U11" s="116">
        <v>0</v>
      </c>
      <c r="V11" s="112">
        <f t="shared" si="4"/>
        <v>81.904960462241817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13</v>
      </c>
      <c r="K12" s="105"/>
      <c r="L12" s="105"/>
      <c r="M12" s="105"/>
      <c r="N12" s="106">
        <f t="shared" si="0"/>
        <v>86</v>
      </c>
      <c r="O12" s="107">
        <f t="shared" si="1"/>
        <v>120.93258711364851</v>
      </c>
      <c r="R12" s="114" t="s">
        <v>26</v>
      </c>
      <c r="S12" s="115">
        <v>71114</v>
      </c>
      <c r="T12" s="110">
        <f t="shared" si="3"/>
        <v>86</v>
      </c>
      <c r="U12" s="116">
        <v>0</v>
      </c>
      <c r="V12" s="112">
        <f t="shared" si="4"/>
        <v>120.93258711364851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3</v>
      </c>
      <c r="K13" s="105"/>
      <c r="L13" s="105"/>
      <c r="M13" s="105"/>
      <c r="N13" s="106">
        <f t="shared" si="0"/>
        <v>197</v>
      </c>
      <c r="O13" s="107">
        <f t="shared" si="1"/>
        <v>182.50203809382643</v>
      </c>
      <c r="R13" s="114" t="s">
        <v>27</v>
      </c>
      <c r="S13" s="115">
        <v>107944</v>
      </c>
      <c r="T13" s="110">
        <f t="shared" si="3"/>
        <v>197</v>
      </c>
      <c r="U13" s="116">
        <v>0</v>
      </c>
      <c r="V13" s="112">
        <f t="shared" si="4"/>
        <v>182.50203809382643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3</v>
      </c>
      <c r="K14" s="105"/>
      <c r="L14" s="105"/>
      <c r="M14" s="105"/>
      <c r="N14" s="106">
        <f t="shared" si="0"/>
        <v>56</v>
      </c>
      <c r="O14" s="107">
        <f t="shared" si="1"/>
        <v>96.418732782369148</v>
      </c>
      <c r="R14" s="114" t="s">
        <v>34</v>
      </c>
      <c r="S14" s="115">
        <v>58080</v>
      </c>
      <c r="T14" s="110">
        <f t="shared" si="3"/>
        <v>56</v>
      </c>
      <c r="U14" s="116">
        <v>0</v>
      </c>
      <c r="V14" s="112">
        <f t="shared" si="4"/>
        <v>96.418732782369148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6</v>
      </c>
      <c r="K15" s="105"/>
      <c r="L15" s="105"/>
      <c r="M15" s="105"/>
      <c r="N15" s="106">
        <f t="shared" si="0"/>
        <v>47</v>
      </c>
      <c r="O15" s="107">
        <f t="shared" si="1"/>
        <v>70.709654124479087</v>
      </c>
      <c r="R15" s="114" t="s">
        <v>32</v>
      </c>
      <c r="S15" s="115">
        <v>66469</v>
      </c>
      <c r="T15" s="110">
        <f t="shared" si="3"/>
        <v>47</v>
      </c>
      <c r="U15" s="116">
        <v>0</v>
      </c>
      <c r="V15" s="112">
        <f t="shared" si="4"/>
        <v>70.709654124479087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2</v>
      </c>
      <c r="K16" s="105"/>
      <c r="L16" s="105"/>
      <c r="M16" s="105"/>
      <c r="N16" s="106">
        <f t="shared" si="0"/>
        <v>59</v>
      </c>
      <c r="O16" s="107">
        <f t="shared" si="1"/>
        <v>49.90653098857225</v>
      </c>
      <c r="R16" s="114" t="s">
        <v>28</v>
      </c>
      <c r="S16" s="115">
        <v>118221</v>
      </c>
      <c r="T16" s="110">
        <f t="shared" si="3"/>
        <v>59</v>
      </c>
      <c r="U16" s="116">
        <v>0</v>
      </c>
      <c r="V16" s="112">
        <f t="shared" si="4"/>
        <v>49.90653098857225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56</v>
      </c>
      <c r="J17" s="105">
        <v>8</v>
      </c>
      <c r="K17" s="105"/>
      <c r="L17" s="105"/>
      <c r="M17" s="105"/>
      <c r="N17" s="106">
        <f t="shared" si="0"/>
        <v>148</v>
      </c>
      <c r="O17" s="107">
        <f t="shared" si="1"/>
        <v>129.48834604885559</v>
      </c>
      <c r="R17" s="114" t="s">
        <v>29</v>
      </c>
      <c r="S17" s="115">
        <v>114296</v>
      </c>
      <c r="T17" s="110">
        <f t="shared" si="3"/>
        <v>148</v>
      </c>
      <c r="U17" s="116">
        <v>0</v>
      </c>
      <c r="V17" s="112">
        <f t="shared" si="4"/>
        <v>129.48834604885559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/>
      <c r="L18" s="105"/>
      <c r="M18" s="105"/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8</v>
      </c>
      <c r="J19" s="105">
        <v>0</v>
      </c>
      <c r="K19" s="105"/>
      <c r="L19" s="105"/>
      <c r="M19" s="105"/>
      <c r="N19" s="106">
        <f t="shared" si="0"/>
        <v>20</v>
      </c>
      <c r="O19" s="107">
        <f t="shared" si="1"/>
        <v>71.484738008435201</v>
      </c>
      <c r="R19" s="114" t="s">
        <v>58</v>
      </c>
      <c r="S19" s="115">
        <v>27978</v>
      </c>
      <c r="T19" s="110">
        <f t="shared" si="3"/>
        <v>20</v>
      </c>
      <c r="U19" s="116">
        <v>0</v>
      </c>
      <c r="V19" s="112">
        <f t="shared" si="4"/>
        <v>71.484738008435201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3</v>
      </c>
      <c r="J20" s="105">
        <v>0</v>
      </c>
      <c r="K20" s="105"/>
      <c r="L20" s="105"/>
      <c r="M20" s="105"/>
      <c r="N20" s="106">
        <f t="shared" si="0"/>
        <v>17</v>
      </c>
      <c r="O20" s="107">
        <f t="shared" si="1"/>
        <v>23.061166352401752</v>
      </c>
      <c r="R20" s="114" t="s">
        <v>30</v>
      </c>
      <c r="S20" s="115">
        <v>73717</v>
      </c>
      <c r="T20" s="110">
        <f t="shared" si="3"/>
        <v>17</v>
      </c>
      <c r="U20" s="116">
        <v>0</v>
      </c>
      <c r="V20" s="112">
        <f t="shared" si="4"/>
        <v>23.061166352401752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27</v>
      </c>
      <c r="I21" s="104">
        <v>14</v>
      </c>
      <c r="J21" s="105">
        <v>0</v>
      </c>
      <c r="K21" s="105"/>
      <c r="L21" s="105"/>
      <c r="M21" s="105"/>
      <c r="N21" s="106">
        <f t="shared" si="0"/>
        <v>52</v>
      </c>
      <c r="O21" s="107">
        <f t="shared" si="1"/>
        <v>224.58322536062883</v>
      </c>
      <c r="R21" s="114" t="s">
        <v>35</v>
      </c>
      <c r="S21" s="115">
        <v>23154</v>
      </c>
      <c r="T21" s="110">
        <f t="shared" si="3"/>
        <v>52</v>
      </c>
      <c r="U21" s="116">
        <v>0</v>
      </c>
      <c r="V21" s="112">
        <f t="shared" si="4"/>
        <v>224.58322536062883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4</v>
      </c>
      <c r="K22" s="105"/>
      <c r="L22" s="105"/>
      <c r="M22" s="105"/>
      <c r="N22" s="106">
        <f t="shared" si="0"/>
        <v>27</v>
      </c>
      <c r="O22" s="107">
        <f t="shared" si="1"/>
        <v>75.068813078655438</v>
      </c>
      <c r="R22" s="118" t="s">
        <v>59</v>
      </c>
      <c r="S22" s="115">
        <v>35967</v>
      </c>
      <c r="T22" s="110">
        <f t="shared" si="3"/>
        <v>27</v>
      </c>
      <c r="U22" s="116">
        <v>0</v>
      </c>
      <c r="V22" s="112">
        <f t="shared" si="4"/>
        <v>75.068813078655438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1</v>
      </c>
      <c r="K23" s="105"/>
      <c r="L23" s="105"/>
      <c r="M23" s="105"/>
      <c r="N23" s="106">
        <f t="shared" si="0"/>
        <v>8</v>
      </c>
      <c r="O23" s="107">
        <f t="shared" si="1"/>
        <v>17.680339462517679</v>
      </c>
      <c r="R23" s="118" t="s">
        <v>60</v>
      </c>
      <c r="S23" s="115">
        <v>45248</v>
      </c>
      <c r="T23" s="110">
        <f t="shared" si="3"/>
        <v>8</v>
      </c>
      <c r="U23" s="116">
        <v>0</v>
      </c>
      <c r="V23" s="112">
        <f t="shared" si="4"/>
        <v>17.680339462517679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1</v>
      </c>
      <c r="K24" s="105"/>
      <c r="L24" s="105"/>
      <c r="M24" s="105"/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/>
      <c r="L25" s="105"/>
      <c r="M25" s="105"/>
      <c r="N25" s="106">
        <f t="shared" si="0"/>
        <v>8</v>
      </c>
      <c r="O25" s="107">
        <f t="shared" si="1"/>
        <v>32.820512820512818</v>
      </c>
      <c r="R25" s="118" t="s">
        <v>62</v>
      </c>
      <c r="S25" s="115">
        <v>24375</v>
      </c>
      <c r="T25" s="110">
        <f t="shared" si="3"/>
        <v>8</v>
      </c>
      <c r="U25" s="116">
        <v>0</v>
      </c>
      <c r="V25" s="112">
        <f t="shared" si="4"/>
        <v>32.820512820512818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4</v>
      </c>
      <c r="K26" s="120"/>
      <c r="L26" s="120"/>
      <c r="M26" s="120"/>
      <c r="N26" s="106">
        <f t="shared" si="0"/>
        <v>21</v>
      </c>
      <c r="O26" s="121">
        <f t="shared" si="1"/>
        <v>90.560179395402997</v>
      </c>
      <c r="R26" s="122" t="s">
        <v>63</v>
      </c>
      <c r="S26" s="115">
        <v>23189</v>
      </c>
      <c r="T26" s="110">
        <f t="shared" si="3"/>
        <v>21</v>
      </c>
      <c r="U26" s="123">
        <v>0</v>
      </c>
      <c r="V26" s="112">
        <f t="shared" si="4"/>
        <v>90.560179395402997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207</v>
      </c>
      <c r="H27" s="125">
        <f t="shared" si="5"/>
        <v>476</v>
      </c>
      <c r="I27" s="125">
        <f t="shared" si="5"/>
        <v>408</v>
      </c>
      <c r="J27" s="125">
        <f t="shared" si="5"/>
        <v>114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1335</v>
      </c>
      <c r="O27" s="126">
        <f t="shared" si="1"/>
        <v>103.00822599773305</v>
      </c>
      <c r="R27" s="124" t="s">
        <v>64</v>
      </c>
      <c r="S27" s="125">
        <f>SUM(S6:S26)</f>
        <v>1296013</v>
      </c>
      <c r="T27" s="125">
        <f>SUM(T6:T26)</f>
        <v>1335</v>
      </c>
      <c r="U27" s="125">
        <f>SUM(U6:U26)</f>
        <v>1</v>
      </c>
      <c r="V27" s="126">
        <f>T27*100000/S27</f>
        <v>103.00822599773305</v>
      </c>
      <c r="W27" s="126">
        <f>(U27/T27)*100</f>
        <v>7.4906367041198504E-2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J1" workbookViewId="0">
      <selection activeCell="O4" sqref="O4:O9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4" customWidth="1"/>
    <col min="14" max="14" width="15.85546875" style="134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2">
      <c r="B1" s="75" t="s">
        <v>378</v>
      </c>
      <c r="M1" s="75"/>
      <c r="N1" s="302" t="s">
        <v>342</v>
      </c>
    </row>
    <row r="2" spans="1:22">
      <c r="A2" s="132"/>
      <c r="B2" s="76" t="s">
        <v>784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118</v>
      </c>
      <c r="P4" s="139">
        <f t="shared" ref="P4:P10" si="0">O4*100000/N4</f>
        <v>220.40831574425164</v>
      </c>
      <c r="Q4" s="134"/>
      <c r="R4" s="140">
        <f>O4*100/O10</f>
        <v>8.8389513108614235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277</v>
      </c>
      <c r="P5" s="139">
        <f t="shared" si="0"/>
        <v>419.34751343577324</v>
      </c>
      <c r="R5" s="140">
        <f>O5*100/O10</f>
        <v>20.749063670411985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28</v>
      </c>
      <c r="D6" s="147">
        <v>0</v>
      </c>
      <c r="E6" s="148">
        <f>C6+D6</f>
        <v>28</v>
      </c>
      <c r="F6" s="149">
        <f>E6*100000/B6</f>
        <v>17.683689322841012</v>
      </c>
      <c r="G6" s="147">
        <v>72</v>
      </c>
      <c r="H6" s="150">
        <f>C6+D6+G6</f>
        <v>100</v>
      </c>
      <c r="I6" s="151">
        <f>H6*100000/B6</f>
        <v>63.156033295860752</v>
      </c>
      <c r="L6" s="145"/>
      <c r="M6" s="137" t="s">
        <v>36</v>
      </c>
      <c r="N6" s="138">
        <v>70853</v>
      </c>
      <c r="O6" s="137">
        <v>417</v>
      </c>
      <c r="P6" s="139">
        <f t="shared" si="0"/>
        <v>588.54247526569088</v>
      </c>
      <c r="R6" s="140">
        <f>O6*100/O10</f>
        <v>31.235955056179776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8</v>
      </c>
      <c r="D7" s="154">
        <v>0</v>
      </c>
      <c r="E7" s="155">
        <f>C7+D7</f>
        <v>8</v>
      </c>
      <c r="F7" s="156">
        <f>E7*100000/B7</f>
        <v>22.648132944540386</v>
      </c>
      <c r="G7" s="154">
        <v>13</v>
      </c>
      <c r="H7" s="157">
        <f>C7+D7+G7</f>
        <v>21</v>
      </c>
      <c r="I7" s="158">
        <f>H7*100000/B7</f>
        <v>59.451348979418512</v>
      </c>
      <c r="M7" s="137" t="s">
        <v>37</v>
      </c>
      <c r="N7" s="138">
        <v>157174</v>
      </c>
      <c r="O7" s="137">
        <v>268</v>
      </c>
      <c r="P7" s="139">
        <f t="shared" si="0"/>
        <v>170.51166223421177</v>
      </c>
      <c r="R7" s="140">
        <f>O7*100/O10</f>
        <v>20.074906367041198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20</v>
      </c>
      <c r="D8" s="154">
        <v>0</v>
      </c>
      <c r="E8" s="155">
        <f t="shared" ref="E8:E27" si="1">C8+D8</f>
        <v>20</v>
      </c>
      <c r="F8" s="156">
        <f t="shared" ref="F8:F27" si="2">E8*100000/B8</f>
        <v>16.258179896760559</v>
      </c>
      <c r="G8" s="154">
        <v>59</v>
      </c>
      <c r="H8" s="157">
        <f t="shared" ref="H8:H27" si="3">C8+D8+G8</f>
        <v>79</v>
      </c>
      <c r="I8" s="158">
        <f t="shared" ref="I8:I27" si="4">H8*100000/B8</f>
        <v>64.219810592204198</v>
      </c>
      <c r="M8" s="137" t="s">
        <v>38</v>
      </c>
      <c r="N8" s="138">
        <v>382915</v>
      </c>
      <c r="O8" s="137">
        <v>179</v>
      </c>
      <c r="P8" s="139">
        <f t="shared" si="0"/>
        <v>46.746667014872756</v>
      </c>
      <c r="R8" s="140">
        <f>O8*100/O10</f>
        <v>13.408239700374532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39</v>
      </c>
      <c r="D9" s="154">
        <v>0</v>
      </c>
      <c r="E9" s="155">
        <f t="shared" si="1"/>
        <v>39</v>
      </c>
      <c r="F9" s="156">
        <f t="shared" si="2"/>
        <v>40.025041307895194</v>
      </c>
      <c r="G9" s="154">
        <v>146</v>
      </c>
      <c r="H9" s="157">
        <f t="shared" si="3"/>
        <v>185</v>
      </c>
      <c r="I9" s="158">
        <f t="shared" si="4"/>
        <v>189.86237543488747</v>
      </c>
      <c r="M9" s="137" t="s">
        <v>39</v>
      </c>
      <c r="N9" s="138">
        <v>565479</v>
      </c>
      <c r="O9" s="137">
        <v>76</v>
      </c>
      <c r="P9" s="139">
        <f t="shared" si="0"/>
        <v>13.439933224752821</v>
      </c>
      <c r="R9" s="140">
        <f>O9*100/O10</f>
        <v>5.6928838951310858</v>
      </c>
      <c r="T9" s="142"/>
      <c r="V9" s="146"/>
    </row>
    <row r="10" spans="1:22">
      <c r="A10" s="114" t="s">
        <v>31</v>
      </c>
      <c r="B10" s="115">
        <v>53664</v>
      </c>
      <c r="C10" s="154">
        <v>12</v>
      </c>
      <c r="D10" s="154">
        <v>2</v>
      </c>
      <c r="E10" s="155">
        <f t="shared" si="1"/>
        <v>14</v>
      </c>
      <c r="F10" s="156">
        <f t="shared" si="2"/>
        <v>26.088252832438879</v>
      </c>
      <c r="G10" s="154">
        <v>105</v>
      </c>
      <c r="H10" s="157">
        <f t="shared" si="3"/>
        <v>119</v>
      </c>
      <c r="I10" s="158">
        <f t="shared" si="4"/>
        <v>221.75014907573046</v>
      </c>
      <c r="M10" s="159" t="s">
        <v>41</v>
      </c>
      <c r="N10" s="160">
        <f>SUM(N4:N9)</f>
        <v>1296013</v>
      </c>
      <c r="O10" s="160">
        <f>SUM(O4:O9)</f>
        <v>1335</v>
      </c>
      <c r="P10" s="161">
        <f t="shared" si="0"/>
        <v>103.00822599773305</v>
      </c>
      <c r="R10" s="162">
        <f>SUM(R4:R9)</f>
        <v>100.00000000000001</v>
      </c>
      <c r="T10" s="142"/>
      <c r="V10" s="146"/>
    </row>
    <row r="11" spans="1:22">
      <c r="A11" s="114" t="s">
        <v>24</v>
      </c>
      <c r="B11" s="115">
        <v>79171</v>
      </c>
      <c r="C11" s="154">
        <v>21</v>
      </c>
      <c r="D11" s="154">
        <v>1</v>
      </c>
      <c r="E11" s="155">
        <f t="shared" si="1"/>
        <v>22</v>
      </c>
      <c r="F11" s="156">
        <f t="shared" si="2"/>
        <v>27.78795265943338</v>
      </c>
      <c r="G11" s="154">
        <v>90</v>
      </c>
      <c r="H11" s="157">
        <f t="shared" si="3"/>
        <v>112</v>
      </c>
      <c r="I11" s="158">
        <f t="shared" si="4"/>
        <v>141.46594081166083</v>
      </c>
      <c r="M11" s="163"/>
      <c r="T11" s="134"/>
    </row>
    <row r="12" spans="1:22">
      <c r="A12" s="114" t="s">
        <v>25</v>
      </c>
      <c r="B12" s="115">
        <v>67151</v>
      </c>
      <c r="C12" s="154">
        <v>16</v>
      </c>
      <c r="D12" s="154">
        <v>0</v>
      </c>
      <c r="E12" s="155">
        <f t="shared" si="1"/>
        <v>16</v>
      </c>
      <c r="F12" s="156">
        <f t="shared" si="2"/>
        <v>23.8268975890158</v>
      </c>
      <c r="G12" s="154">
        <v>39</v>
      </c>
      <c r="H12" s="157">
        <f t="shared" si="3"/>
        <v>55</v>
      </c>
      <c r="I12" s="158">
        <f t="shared" si="4"/>
        <v>81.904960462241817</v>
      </c>
    </row>
    <row r="13" spans="1:22">
      <c r="A13" s="114" t="s">
        <v>26</v>
      </c>
      <c r="B13" s="115">
        <v>71114</v>
      </c>
      <c r="C13" s="154">
        <v>22</v>
      </c>
      <c r="D13" s="154">
        <v>1</v>
      </c>
      <c r="E13" s="155">
        <f t="shared" si="1"/>
        <v>23</v>
      </c>
      <c r="F13" s="156">
        <f t="shared" si="2"/>
        <v>32.342436088533901</v>
      </c>
      <c r="G13" s="154">
        <v>63</v>
      </c>
      <c r="H13" s="157">
        <f t="shared" si="3"/>
        <v>86</v>
      </c>
      <c r="I13" s="158">
        <f t="shared" si="4"/>
        <v>120.93258711364851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173</v>
      </c>
      <c r="H14" s="157">
        <f t="shared" si="3"/>
        <v>197</v>
      </c>
      <c r="I14" s="158">
        <f t="shared" si="4"/>
        <v>182.50203809382643</v>
      </c>
      <c r="M14" s="166" t="s">
        <v>70</v>
      </c>
      <c r="N14" s="167">
        <v>641883</v>
      </c>
      <c r="O14" s="166">
        <v>678</v>
      </c>
      <c r="P14" s="139">
        <f>O14*100000/N14</f>
        <v>105.62672636601998</v>
      </c>
      <c r="R14" s="101"/>
    </row>
    <row r="15" spans="1:22">
      <c r="A15" s="114" t="s">
        <v>34</v>
      </c>
      <c r="B15" s="115">
        <v>58080</v>
      </c>
      <c r="C15" s="154">
        <v>19</v>
      </c>
      <c r="D15" s="154">
        <v>0</v>
      </c>
      <c r="E15" s="155">
        <f t="shared" si="1"/>
        <v>19</v>
      </c>
      <c r="F15" s="156">
        <f t="shared" si="2"/>
        <v>32.713498622589533</v>
      </c>
      <c r="G15" s="154">
        <v>37</v>
      </c>
      <c r="H15" s="157">
        <f t="shared" si="3"/>
        <v>56</v>
      </c>
      <c r="I15" s="158">
        <f t="shared" si="4"/>
        <v>96.418732782369148</v>
      </c>
      <c r="M15" s="166" t="s">
        <v>71</v>
      </c>
      <c r="N15" s="167">
        <v>654130</v>
      </c>
      <c r="O15" s="167">
        <f>O10-O14</f>
        <v>657</v>
      </c>
      <c r="P15" s="139">
        <f>O15*100000/N15</f>
        <v>100.438750707046</v>
      </c>
    </row>
    <row r="16" spans="1:22">
      <c r="A16" s="114" t="s">
        <v>32</v>
      </c>
      <c r="B16" s="115">
        <v>66469</v>
      </c>
      <c r="C16" s="154">
        <v>16</v>
      </c>
      <c r="D16" s="154">
        <v>0</v>
      </c>
      <c r="E16" s="155">
        <f t="shared" si="1"/>
        <v>16</v>
      </c>
      <c r="F16" s="156">
        <f t="shared" si="2"/>
        <v>24.071371616843944</v>
      </c>
      <c r="G16" s="154">
        <v>31</v>
      </c>
      <c r="H16" s="157">
        <f t="shared" si="3"/>
        <v>47</v>
      </c>
      <c r="I16" s="158">
        <f t="shared" si="4"/>
        <v>70.709654124479087</v>
      </c>
      <c r="M16" s="168" t="s">
        <v>41</v>
      </c>
      <c r="N16" s="169">
        <f>N14+N15</f>
        <v>1296013</v>
      </c>
      <c r="O16" s="170">
        <f>O14+O15</f>
        <v>1335</v>
      </c>
      <c r="P16" s="171">
        <f>O16*100000/N16</f>
        <v>103.00822599773305</v>
      </c>
    </row>
    <row r="17" spans="1:22">
      <c r="A17" s="114" t="s">
        <v>28</v>
      </c>
      <c r="B17" s="115">
        <v>118221</v>
      </c>
      <c r="C17" s="154">
        <v>13</v>
      </c>
      <c r="D17" s="154">
        <v>1</v>
      </c>
      <c r="E17" s="155">
        <f t="shared" si="1"/>
        <v>14</v>
      </c>
      <c r="F17" s="156">
        <f t="shared" si="2"/>
        <v>11.842227692203585</v>
      </c>
      <c r="G17" s="154">
        <v>45</v>
      </c>
      <c r="H17" s="157">
        <f t="shared" si="3"/>
        <v>59</v>
      </c>
      <c r="I17" s="158">
        <f t="shared" si="4"/>
        <v>49.90653098857225</v>
      </c>
      <c r="O17" s="101">
        <f>O14/O15</f>
        <v>1.0319634703196348</v>
      </c>
    </row>
    <row r="18" spans="1:22">
      <c r="A18" s="114" t="s">
        <v>29</v>
      </c>
      <c r="B18" s="115">
        <v>114296</v>
      </c>
      <c r="C18" s="154">
        <v>17</v>
      </c>
      <c r="D18" s="154">
        <v>1</v>
      </c>
      <c r="E18" s="155">
        <f t="shared" si="1"/>
        <v>18</v>
      </c>
      <c r="F18" s="156">
        <f t="shared" si="2"/>
        <v>15.74858262756352</v>
      </c>
      <c r="G18" s="154">
        <v>130</v>
      </c>
      <c r="H18" s="157">
        <f t="shared" si="3"/>
        <v>148</v>
      </c>
      <c r="I18" s="158">
        <f t="shared" si="4"/>
        <v>129.48834604885559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5</v>
      </c>
      <c r="D20" s="154">
        <v>0</v>
      </c>
      <c r="E20" s="155">
        <f t="shared" si="1"/>
        <v>5</v>
      </c>
      <c r="F20" s="156">
        <f t="shared" si="2"/>
        <v>17.8711845021088</v>
      </c>
      <c r="G20" s="154">
        <v>15</v>
      </c>
      <c r="H20" s="157">
        <f t="shared" si="3"/>
        <v>20</v>
      </c>
      <c r="I20" s="158">
        <f t="shared" si="4"/>
        <v>71.484738008435201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9</v>
      </c>
      <c r="H21" s="157">
        <f t="shared" si="3"/>
        <v>17</v>
      </c>
      <c r="I21" s="158">
        <f t="shared" si="4"/>
        <v>23.061166352401752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15</v>
      </c>
      <c r="D22" s="154">
        <v>0</v>
      </c>
      <c r="E22" s="155">
        <f t="shared" si="1"/>
        <v>15</v>
      </c>
      <c r="F22" s="156">
        <f t="shared" si="2"/>
        <v>64.783622700181397</v>
      </c>
      <c r="G22" s="154">
        <v>37</v>
      </c>
      <c r="H22" s="157">
        <f t="shared" si="3"/>
        <v>52</v>
      </c>
      <c r="I22" s="158">
        <f t="shared" si="4"/>
        <v>224.58322536062883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11</v>
      </c>
      <c r="D23" s="154">
        <v>0</v>
      </c>
      <c r="E23" s="155">
        <f t="shared" si="1"/>
        <v>11</v>
      </c>
      <c r="F23" s="156">
        <f t="shared" si="2"/>
        <v>30.583590513526289</v>
      </c>
      <c r="G23" s="154">
        <v>16</v>
      </c>
      <c r="H23" s="157">
        <f t="shared" si="3"/>
        <v>27</v>
      </c>
      <c r="I23" s="158">
        <f t="shared" si="4"/>
        <v>75.068813078655438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1</v>
      </c>
      <c r="D24" s="154">
        <v>0</v>
      </c>
      <c r="E24" s="155">
        <f t="shared" si="1"/>
        <v>1</v>
      </c>
      <c r="F24" s="156">
        <f t="shared" si="2"/>
        <v>2.2100424328147099</v>
      </c>
      <c r="G24" s="154">
        <v>7</v>
      </c>
      <c r="H24" s="157">
        <f t="shared" si="3"/>
        <v>8</v>
      </c>
      <c r="I24" s="158">
        <f t="shared" si="4"/>
        <v>17.680339462517679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7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1</v>
      </c>
      <c r="D26" s="154">
        <v>0</v>
      </c>
      <c r="E26" s="155">
        <f t="shared" si="1"/>
        <v>1</v>
      </c>
      <c r="F26" s="156">
        <f t="shared" si="2"/>
        <v>4.1025641025641022</v>
      </c>
      <c r="G26" s="154">
        <v>7</v>
      </c>
      <c r="H26" s="157">
        <f t="shared" si="3"/>
        <v>8</v>
      </c>
      <c r="I26" s="158">
        <f t="shared" si="4"/>
        <v>32.820512820512818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3</v>
      </c>
      <c r="D27" s="117">
        <v>0</v>
      </c>
      <c r="E27" s="155">
        <f t="shared" si="1"/>
        <v>3</v>
      </c>
      <c r="F27" s="156">
        <f t="shared" si="2"/>
        <v>12.937168485057571</v>
      </c>
      <c r="G27" s="117">
        <v>18</v>
      </c>
      <c r="H27" s="157">
        <f t="shared" si="3"/>
        <v>21</v>
      </c>
      <c r="I27" s="158">
        <f t="shared" si="4"/>
        <v>90.560179395402997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275</v>
      </c>
      <c r="D28" s="176">
        <f>SUM(D7:D27)</f>
        <v>7</v>
      </c>
      <c r="E28" s="176">
        <f>SUM(E7:E27)</f>
        <v>282</v>
      </c>
      <c r="F28" s="177">
        <f>E28*100000/B28</f>
        <v>21.759040997273946</v>
      </c>
      <c r="G28" s="176">
        <f>SUM(G7:G27)</f>
        <v>1053</v>
      </c>
      <c r="H28" s="176">
        <f>C28+D28+G28</f>
        <v>1335</v>
      </c>
      <c r="I28" s="177">
        <f>H28*100000/B28</f>
        <v>103.00822599773305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I22" workbookViewId="0">
      <selection activeCell="AM31" sqref="C31:AM31"/>
    </sheetView>
  </sheetViews>
  <sheetFormatPr defaultColWidth="8.85546875" defaultRowHeight="27.75"/>
  <cols>
    <col min="1" max="1" width="18.140625" style="20" customWidth="1"/>
    <col min="2" max="2" width="10.85546875" style="134" customWidth="1"/>
    <col min="3" max="21" width="9.140625" style="134" customWidth="1"/>
    <col min="22" max="16384" width="8.85546875" style="20"/>
  </cols>
  <sheetData>
    <row r="1" spans="1:54">
      <c r="A1" s="75" t="s">
        <v>343</v>
      </c>
    </row>
    <row r="2" spans="1:54">
      <c r="A2" s="75"/>
      <c r="B2" s="181"/>
      <c r="C2" s="76" t="s">
        <v>784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100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5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185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9</v>
      </c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119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12</v>
      </c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112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9</v>
      </c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55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6</v>
      </c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86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197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56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3</v>
      </c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47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59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148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6</v>
      </c>
      <c r="AL15" s="137">
        <v>13</v>
      </c>
      <c r="AM15" s="137">
        <v>1</v>
      </c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20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1</v>
      </c>
      <c r="AL17" s="137">
        <v>0</v>
      </c>
      <c r="AM17" s="137">
        <v>0</v>
      </c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17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2</v>
      </c>
      <c r="AI18" s="137">
        <v>1</v>
      </c>
      <c r="AJ18" s="137">
        <v>0</v>
      </c>
      <c r="AK18" s="137">
        <v>0</v>
      </c>
      <c r="AL18" s="137">
        <v>0</v>
      </c>
      <c r="AM18" s="137">
        <v>0</v>
      </c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52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5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27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0</v>
      </c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8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8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21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1</v>
      </c>
      <c r="AK24" s="137">
        <v>1</v>
      </c>
      <c r="AL24" s="137">
        <v>3</v>
      </c>
      <c r="AM24" s="137">
        <v>2</v>
      </c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1335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88</v>
      </c>
      <c r="AD25" s="194">
        <f t="shared" si="2"/>
        <v>123</v>
      </c>
      <c r="AE25" s="194">
        <f t="shared" si="2"/>
        <v>91</v>
      </c>
      <c r="AF25" s="194">
        <f t="shared" si="2"/>
        <v>121</v>
      </c>
      <c r="AG25" s="194">
        <f t="shared" si="2"/>
        <v>101</v>
      </c>
      <c r="AH25" s="194">
        <f t="shared" si="2"/>
        <v>93</v>
      </c>
      <c r="AI25" s="194">
        <f t="shared" si="2"/>
        <v>108</v>
      </c>
      <c r="AJ25" s="194">
        <f t="shared" si="2"/>
        <v>76</v>
      </c>
      <c r="AK25" s="194">
        <f t="shared" si="2"/>
        <v>95</v>
      </c>
      <c r="AL25" s="194">
        <f t="shared" si="2"/>
        <v>71</v>
      </c>
      <c r="AM25" s="194">
        <f t="shared" si="2"/>
        <v>56</v>
      </c>
      <c r="AN25" s="194">
        <f t="shared" si="2"/>
        <v>0</v>
      </c>
      <c r="AO25" s="194">
        <f t="shared" si="2"/>
        <v>0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785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781</v>
      </c>
    </row>
    <row r="31" spans="1:55" s="211" customFormat="1">
      <c r="A31" s="208" t="s">
        <v>345</v>
      </c>
      <c r="B31" s="209">
        <f t="shared" ref="B31:B34" si="3">SUM(C31:BC31)</f>
        <v>1335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62</v>
      </c>
      <c r="AB31" s="210">
        <f t="shared" si="4"/>
        <v>68</v>
      </c>
      <c r="AC31" s="210">
        <f t="shared" si="4"/>
        <v>88</v>
      </c>
      <c r="AD31" s="210">
        <f t="shared" si="4"/>
        <v>123</v>
      </c>
      <c r="AE31" s="210">
        <f t="shared" si="4"/>
        <v>91</v>
      </c>
      <c r="AF31" s="210">
        <f t="shared" si="4"/>
        <v>121</v>
      </c>
      <c r="AG31" s="210">
        <f t="shared" si="4"/>
        <v>101</v>
      </c>
      <c r="AH31" s="210">
        <f t="shared" si="4"/>
        <v>93</v>
      </c>
      <c r="AI31" s="210">
        <f t="shared" si="4"/>
        <v>108</v>
      </c>
      <c r="AJ31" s="210">
        <f t="shared" si="4"/>
        <v>76</v>
      </c>
      <c r="AK31" s="210">
        <f t="shared" si="4"/>
        <v>95</v>
      </c>
      <c r="AL31" s="210">
        <f t="shared" si="4"/>
        <v>71</v>
      </c>
      <c r="AM31" s="210">
        <f t="shared" si="4"/>
        <v>56</v>
      </c>
      <c r="AN31" s="210">
        <f t="shared" si="4"/>
        <v>0</v>
      </c>
      <c r="AO31" s="210">
        <f t="shared" si="4"/>
        <v>0</v>
      </c>
      <c r="AP31" s="210">
        <f t="shared" si="4"/>
        <v>0</v>
      </c>
      <c r="AQ31" s="210">
        <f t="shared" si="4"/>
        <v>0</v>
      </c>
      <c r="AR31" s="210">
        <f t="shared" si="4"/>
        <v>0</v>
      </c>
      <c r="AS31" s="210">
        <f t="shared" si="4"/>
        <v>0</v>
      </c>
      <c r="AT31" s="210">
        <f t="shared" si="4"/>
        <v>0</v>
      </c>
      <c r="AU31" s="210">
        <f t="shared" si="4"/>
        <v>0</v>
      </c>
      <c r="AV31" s="210">
        <f t="shared" si="4"/>
        <v>0</v>
      </c>
      <c r="AW31" s="210">
        <f t="shared" si="4"/>
        <v>0</v>
      </c>
      <c r="AX31" s="210">
        <f t="shared" si="4"/>
        <v>0</v>
      </c>
      <c r="AY31" s="210">
        <f t="shared" si="4"/>
        <v>0</v>
      </c>
      <c r="AZ31" s="210">
        <f t="shared" si="4"/>
        <v>0</v>
      </c>
      <c r="BA31" s="210">
        <f t="shared" si="4"/>
        <v>0</v>
      </c>
      <c r="BB31" s="210">
        <f t="shared" si="4"/>
        <v>0</v>
      </c>
      <c r="BC31" s="356"/>
    </row>
    <row r="32" spans="1:55" s="214" customFormat="1">
      <c r="A32" s="208" t="s">
        <v>331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57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58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59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59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59">
        <v>0</v>
      </c>
    </row>
    <row r="37" spans="1:67" s="225" customFormat="1">
      <c r="A37" s="222" t="s">
        <v>782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D11" sqref="D11"/>
    </sheetView>
  </sheetViews>
  <sheetFormatPr defaultColWidth="8.85546875" defaultRowHeight="20.25"/>
  <cols>
    <col min="1" max="2" width="14.42578125" style="231" customWidth="1"/>
    <col min="3" max="3" width="12.5703125" style="232" bestFit="1" customWidth="1"/>
    <col min="4" max="4" width="10.85546875" style="232" customWidth="1"/>
    <col min="5" max="8" width="7.140625" style="232" customWidth="1"/>
    <col min="9" max="9" width="10" style="232" customWidth="1"/>
    <col min="10" max="10" width="8.85546875" style="231"/>
    <col min="11" max="11" width="27.5703125" style="231" customWidth="1"/>
    <col min="12" max="16" width="8.85546875" style="231"/>
    <col min="17" max="17" width="11.7109375" style="231" customWidth="1"/>
    <col min="18" max="16384" width="8.85546875" style="231"/>
  </cols>
  <sheetData>
    <row r="1" spans="1:17">
      <c r="A1" s="1" t="s">
        <v>786</v>
      </c>
    </row>
    <row r="2" spans="1:17">
      <c r="A2" s="2" t="s">
        <v>193</v>
      </c>
      <c r="B2" s="2" t="s">
        <v>194</v>
      </c>
      <c r="C2" s="3" t="s">
        <v>787</v>
      </c>
      <c r="D2" s="4" t="s">
        <v>788</v>
      </c>
      <c r="E2" s="4" t="s">
        <v>681</v>
      </c>
      <c r="F2" s="4" t="s">
        <v>705</v>
      </c>
      <c r="G2" s="4" t="s">
        <v>762</v>
      </c>
      <c r="H2" s="4" t="s">
        <v>789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19</v>
      </c>
      <c r="D3" s="17">
        <v>2</v>
      </c>
      <c r="E3" s="15">
        <v>0</v>
      </c>
      <c r="F3" s="15">
        <v>2</v>
      </c>
      <c r="G3" s="15">
        <v>0</v>
      </c>
      <c r="H3" s="15">
        <v>0</v>
      </c>
      <c r="I3" s="372">
        <v>2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8</v>
      </c>
      <c r="D4" s="17">
        <v>2</v>
      </c>
      <c r="E4" s="15">
        <v>1</v>
      </c>
      <c r="F4" s="15">
        <v>0</v>
      </c>
      <c r="G4" s="15">
        <v>1</v>
      </c>
      <c r="H4" s="15">
        <v>0</v>
      </c>
      <c r="I4" s="306">
        <v>3</v>
      </c>
      <c r="J4" s="233"/>
      <c r="K4" s="369" t="s">
        <v>197</v>
      </c>
      <c r="L4" s="369"/>
      <c r="M4" s="369"/>
      <c r="N4" s="369"/>
      <c r="O4" s="369"/>
      <c r="P4" s="369"/>
      <c r="Q4" s="369"/>
    </row>
    <row r="5" spans="1:17" ht="20.25" customHeight="1">
      <c r="A5" s="18" t="s">
        <v>21</v>
      </c>
      <c r="B5" s="18" t="s">
        <v>146</v>
      </c>
      <c r="C5" s="16">
        <v>19</v>
      </c>
      <c r="D5" s="17">
        <v>1</v>
      </c>
      <c r="E5" s="15">
        <v>1</v>
      </c>
      <c r="F5" s="15">
        <v>0</v>
      </c>
      <c r="G5" s="15">
        <v>0</v>
      </c>
      <c r="H5" s="15">
        <v>0</v>
      </c>
      <c r="I5" s="307">
        <v>2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7</v>
      </c>
      <c r="D6" s="17">
        <v>3</v>
      </c>
      <c r="E6" s="15">
        <v>1</v>
      </c>
      <c r="F6" s="15">
        <v>0</v>
      </c>
      <c r="G6" s="15">
        <v>1</v>
      </c>
      <c r="H6" s="15">
        <v>1</v>
      </c>
      <c r="I6" s="306">
        <v>3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3</v>
      </c>
      <c r="D7" s="17">
        <v>4</v>
      </c>
      <c r="E7" s="15">
        <v>2</v>
      </c>
      <c r="F7" s="15">
        <v>2</v>
      </c>
      <c r="G7" s="15">
        <v>0</v>
      </c>
      <c r="H7" s="15">
        <v>0</v>
      </c>
      <c r="I7" s="307">
        <v>2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08">
        <v>1</v>
      </c>
      <c r="J8" s="233"/>
    </row>
    <row r="9" spans="1:17" ht="20.25" customHeight="1">
      <c r="A9" s="18" t="s">
        <v>21</v>
      </c>
      <c r="B9" s="18" t="s">
        <v>204</v>
      </c>
      <c r="C9" s="16">
        <v>3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08">
        <v>1</v>
      </c>
      <c r="J9" s="233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08">
        <v>1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08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08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5</v>
      </c>
      <c r="D13" s="17">
        <v>2</v>
      </c>
      <c r="E13" s="15">
        <v>0</v>
      </c>
      <c r="F13" s="15">
        <v>0</v>
      </c>
      <c r="G13" s="15">
        <v>2</v>
      </c>
      <c r="H13" s="15">
        <v>0</v>
      </c>
      <c r="I13" s="306">
        <v>3</v>
      </c>
      <c r="J13" s="233"/>
    </row>
    <row r="14" spans="1:17" ht="20.25" customHeight="1">
      <c r="A14" s="18" t="s">
        <v>21</v>
      </c>
      <c r="B14" s="18" t="s">
        <v>147</v>
      </c>
      <c r="C14" s="16">
        <v>8</v>
      </c>
      <c r="D14" s="17">
        <v>1</v>
      </c>
      <c r="E14" s="15">
        <v>0</v>
      </c>
      <c r="F14" s="15">
        <v>1</v>
      </c>
      <c r="G14" s="15">
        <v>0</v>
      </c>
      <c r="H14" s="15">
        <v>0</v>
      </c>
      <c r="I14" s="307">
        <v>2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08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24</v>
      </c>
      <c r="D18" s="17">
        <v>5</v>
      </c>
      <c r="E18" s="15">
        <v>3</v>
      </c>
      <c r="F18" s="15">
        <v>2</v>
      </c>
      <c r="G18" s="15">
        <v>0</v>
      </c>
      <c r="H18" s="15">
        <v>0</v>
      </c>
      <c r="I18" s="307">
        <v>2</v>
      </c>
      <c r="J18" s="233"/>
    </row>
    <row r="19" spans="1:10" ht="20.25" customHeight="1">
      <c r="A19" s="18" t="s">
        <v>23</v>
      </c>
      <c r="B19" s="18" t="s">
        <v>173</v>
      </c>
      <c r="C19" s="16">
        <v>5</v>
      </c>
      <c r="D19" s="17">
        <v>2</v>
      </c>
      <c r="E19" s="15">
        <v>0</v>
      </c>
      <c r="F19" s="15">
        <v>2</v>
      </c>
      <c r="G19" s="15">
        <v>0</v>
      </c>
      <c r="H19" s="15">
        <v>0</v>
      </c>
      <c r="I19" s="307">
        <v>2</v>
      </c>
      <c r="J19" s="233"/>
    </row>
    <row r="20" spans="1:10" ht="20.25" customHeight="1">
      <c r="A20" s="18" t="s">
        <v>23</v>
      </c>
      <c r="B20" s="18" t="s">
        <v>209</v>
      </c>
      <c r="C20" s="16">
        <v>3</v>
      </c>
      <c r="D20" s="17">
        <v>1</v>
      </c>
      <c r="E20" s="15">
        <v>1</v>
      </c>
      <c r="F20" s="15">
        <v>0</v>
      </c>
      <c r="G20" s="15">
        <v>0</v>
      </c>
      <c r="H20" s="15">
        <v>0</v>
      </c>
      <c r="I20" s="307">
        <v>2</v>
      </c>
      <c r="J20" s="233"/>
    </row>
    <row r="21" spans="1:10" ht="20.25" customHeight="1">
      <c r="A21" s="18" t="s">
        <v>23</v>
      </c>
      <c r="B21" s="18" t="s">
        <v>210</v>
      </c>
      <c r="C21" s="16">
        <v>5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308">
        <v>1</v>
      </c>
      <c r="J21" s="233"/>
    </row>
    <row r="22" spans="1:10" ht="20.25" customHeight="1">
      <c r="A22" s="18" t="s">
        <v>23</v>
      </c>
      <c r="B22" s="18" t="s">
        <v>211</v>
      </c>
      <c r="C22" s="16">
        <v>21</v>
      </c>
      <c r="D22" s="17">
        <v>5</v>
      </c>
      <c r="E22" s="15">
        <v>0</v>
      </c>
      <c r="F22" s="15">
        <v>2</v>
      </c>
      <c r="G22" s="15">
        <v>3</v>
      </c>
      <c r="H22" s="15">
        <v>0</v>
      </c>
      <c r="I22" s="306">
        <v>3</v>
      </c>
      <c r="J22" s="233"/>
    </row>
    <row r="23" spans="1:10" ht="20.25" customHeight="1">
      <c r="A23" s="18" t="s">
        <v>23</v>
      </c>
      <c r="B23" s="18" t="s">
        <v>212</v>
      </c>
      <c r="C23" s="16">
        <v>13</v>
      </c>
      <c r="D23" s="17">
        <v>8</v>
      </c>
      <c r="E23" s="15">
        <v>3</v>
      </c>
      <c r="F23" s="15">
        <v>1</v>
      </c>
      <c r="G23" s="15">
        <v>4</v>
      </c>
      <c r="H23" s="15">
        <v>0</v>
      </c>
      <c r="I23" s="306">
        <v>3</v>
      </c>
      <c r="J23" s="233"/>
    </row>
    <row r="24" spans="1:10" ht="20.25" customHeight="1">
      <c r="A24" s="18" t="s">
        <v>23</v>
      </c>
      <c r="B24" s="18" t="s">
        <v>171</v>
      </c>
      <c r="C24" s="16">
        <v>4</v>
      </c>
      <c r="D24" s="17">
        <v>2</v>
      </c>
      <c r="E24" s="15">
        <v>1</v>
      </c>
      <c r="F24" s="15">
        <v>0</v>
      </c>
      <c r="G24" s="15">
        <v>1</v>
      </c>
      <c r="H24" s="15">
        <v>0</v>
      </c>
      <c r="I24" s="306">
        <v>3</v>
      </c>
      <c r="J24" s="233"/>
    </row>
    <row r="25" spans="1:10" ht="20.25" customHeight="1">
      <c r="A25" s="18" t="s">
        <v>23</v>
      </c>
      <c r="B25" s="18" t="s">
        <v>213</v>
      </c>
      <c r="C25" s="16">
        <v>23</v>
      </c>
      <c r="D25" s="17">
        <v>7</v>
      </c>
      <c r="E25" s="15">
        <v>2</v>
      </c>
      <c r="F25" s="15">
        <v>4</v>
      </c>
      <c r="G25" s="15">
        <v>1</v>
      </c>
      <c r="H25" s="15">
        <v>0</v>
      </c>
      <c r="I25" s="306">
        <v>3</v>
      </c>
      <c r="J25" s="233"/>
    </row>
    <row r="26" spans="1:10" ht="20.25" customHeight="1">
      <c r="A26" s="18" t="s">
        <v>23</v>
      </c>
      <c r="B26" s="18" t="s">
        <v>214</v>
      </c>
      <c r="C26" s="16">
        <v>5</v>
      </c>
      <c r="D26" s="17">
        <v>2</v>
      </c>
      <c r="E26" s="15">
        <v>1</v>
      </c>
      <c r="F26" s="15">
        <v>0</v>
      </c>
      <c r="G26" s="15">
        <v>1</v>
      </c>
      <c r="H26" s="15">
        <v>0</v>
      </c>
      <c r="I26" s="306">
        <v>3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08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1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08">
        <v>1</v>
      </c>
      <c r="J28" s="233"/>
    </row>
    <row r="29" spans="1:10" ht="20.25" customHeight="1">
      <c r="A29" s="18" t="s">
        <v>23</v>
      </c>
      <c r="B29" s="18" t="s">
        <v>216</v>
      </c>
      <c r="C29" s="16">
        <v>13</v>
      </c>
      <c r="D29" s="17">
        <v>8</v>
      </c>
      <c r="E29" s="15">
        <v>0</v>
      </c>
      <c r="F29" s="15">
        <v>3</v>
      </c>
      <c r="G29" s="15">
        <v>5</v>
      </c>
      <c r="H29" s="15">
        <v>0</v>
      </c>
      <c r="I29" s="306">
        <v>3</v>
      </c>
      <c r="J29" s="233"/>
    </row>
    <row r="30" spans="1:10" ht="20.25" customHeight="1">
      <c r="A30" s="18" t="s">
        <v>23</v>
      </c>
      <c r="B30" s="18" t="s">
        <v>217</v>
      </c>
      <c r="C30" s="16">
        <v>10</v>
      </c>
      <c r="D30" s="17">
        <v>4</v>
      </c>
      <c r="E30" s="15">
        <v>0</v>
      </c>
      <c r="F30" s="15">
        <v>2</v>
      </c>
      <c r="G30" s="15">
        <v>2</v>
      </c>
      <c r="H30" s="15">
        <v>0</v>
      </c>
      <c r="I30" s="306">
        <v>3</v>
      </c>
      <c r="J30" s="233"/>
    </row>
    <row r="31" spans="1:10" ht="20.25" customHeight="1">
      <c r="A31" s="18" t="s">
        <v>31</v>
      </c>
      <c r="B31" s="18" t="s">
        <v>218</v>
      </c>
      <c r="C31" s="16">
        <v>9</v>
      </c>
      <c r="D31" s="17">
        <v>2</v>
      </c>
      <c r="E31" s="15">
        <v>0</v>
      </c>
      <c r="F31" s="15">
        <v>0</v>
      </c>
      <c r="G31" s="15">
        <v>0</v>
      </c>
      <c r="H31" s="15">
        <v>2</v>
      </c>
      <c r="I31" s="306">
        <v>3</v>
      </c>
      <c r="J31" s="233"/>
    </row>
    <row r="32" spans="1:10" ht="20.25" customHeight="1">
      <c r="A32" s="18" t="s">
        <v>31</v>
      </c>
      <c r="B32" s="18" t="s">
        <v>219</v>
      </c>
      <c r="C32" s="16">
        <v>13</v>
      </c>
      <c r="D32" s="17">
        <v>3</v>
      </c>
      <c r="E32" s="15">
        <v>0</v>
      </c>
      <c r="F32" s="15">
        <v>0</v>
      </c>
      <c r="G32" s="15">
        <v>0</v>
      </c>
      <c r="H32" s="15">
        <v>3</v>
      </c>
      <c r="I32" s="306">
        <v>3</v>
      </c>
      <c r="J32" s="233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6</v>
      </c>
      <c r="E33" s="15">
        <v>1</v>
      </c>
      <c r="F33" s="15">
        <v>4</v>
      </c>
      <c r="G33" s="15">
        <v>1</v>
      </c>
      <c r="H33" s="15">
        <v>0</v>
      </c>
      <c r="I33" s="306">
        <v>3</v>
      </c>
      <c r="J33" s="233"/>
    </row>
    <row r="34" spans="1:10" ht="20.25" customHeight="1">
      <c r="A34" s="18" t="s">
        <v>31</v>
      </c>
      <c r="B34" s="18" t="s">
        <v>220</v>
      </c>
      <c r="C34" s="16">
        <v>26</v>
      </c>
      <c r="D34" s="17">
        <v>4</v>
      </c>
      <c r="E34" s="15">
        <v>1</v>
      </c>
      <c r="F34" s="15">
        <v>0</v>
      </c>
      <c r="G34" s="15">
        <v>1</v>
      </c>
      <c r="H34" s="15">
        <v>2</v>
      </c>
      <c r="I34" s="306">
        <v>3</v>
      </c>
      <c r="J34" s="233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2</v>
      </c>
      <c r="E35" s="15">
        <v>1</v>
      </c>
      <c r="F35" s="15">
        <v>0</v>
      </c>
      <c r="G35" s="15">
        <v>1</v>
      </c>
      <c r="H35" s="15">
        <v>0</v>
      </c>
      <c r="I35" s="306">
        <v>3</v>
      </c>
      <c r="J35" s="233"/>
    </row>
    <row r="36" spans="1:10" ht="20.25" customHeight="1">
      <c r="A36" s="18" t="s">
        <v>31</v>
      </c>
      <c r="B36" s="18" t="s">
        <v>185</v>
      </c>
      <c r="C36" s="16">
        <v>3</v>
      </c>
      <c r="D36" s="17">
        <v>4</v>
      </c>
      <c r="E36" s="15">
        <v>1</v>
      </c>
      <c r="F36" s="15">
        <v>0</v>
      </c>
      <c r="G36" s="15">
        <v>1</v>
      </c>
      <c r="H36" s="15">
        <v>2</v>
      </c>
      <c r="I36" s="306">
        <v>3</v>
      </c>
      <c r="J36" s="233"/>
    </row>
    <row r="37" spans="1:10" ht="20.25" customHeight="1">
      <c r="A37" s="18" t="s">
        <v>31</v>
      </c>
      <c r="B37" s="18" t="s">
        <v>222</v>
      </c>
      <c r="C37" s="16">
        <v>16</v>
      </c>
      <c r="D37" s="17">
        <v>3</v>
      </c>
      <c r="E37" s="15">
        <v>1</v>
      </c>
      <c r="F37" s="15">
        <v>0</v>
      </c>
      <c r="G37" s="15">
        <v>0</v>
      </c>
      <c r="H37" s="15">
        <v>2</v>
      </c>
      <c r="I37" s="306">
        <v>3</v>
      </c>
      <c r="J37" s="233"/>
    </row>
    <row r="38" spans="1:10" ht="20.25" customHeight="1">
      <c r="A38" s="18" t="s">
        <v>31</v>
      </c>
      <c r="B38" s="18" t="s">
        <v>223</v>
      </c>
      <c r="C38" s="16">
        <v>22</v>
      </c>
      <c r="D38" s="17">
        <v>5</v>
      </c>
      <c r="E38" s="15">
        <v>2</v>
      </c>
      <c r="F38" s="15">
        <v>1</v>
      </c>
      <c r="G38" s="15">
        <v>2</v>
      </c>
      <c r="H38" s="15">
        <v>0</v>
      </c>
      <c r="I38" s="306">
        <v>3</v>
      </c>
      <c r="J38" s="233"/>
    </row>
    <row r="39" spans="1:10" ht="20.25" customHeight="1">
      <c r="A39" s="18" t="s">
        <v>24</v>
      </c>
      <c r="B39" s="18" t="s">
        <v>224</v>
      </c>
      <c r="C39" s="16">
        <v>11</v>
      </c>
      <c r="D39" s="17">
        <v>5</v>
      </c>
      <c r="E39" s="15">
        <v>2</v>
      </c>
      <c r="F39" s="15">
        <v>1</v>
      </c>
      <c r="G39" s="15">
        <v>0</v>
      </c>
      <c r="H39" s="15">
        <v>2</v>
      </c>
      <c r="I39" s="306">
        <v>3</v>
      </c>
      <c r="J39" s="233"/>
    </row>
    <row r="40" spans="1:10" ht="20.25" customHeight="1">
      <c r="A40" s="18" t="s">
        <v>24</v>
      </c>
      <c r="B40" s="18" t="s">
        <v>148</v>
      </c>
      <c r="C40" s="16">
        <v>3</v>
      </c>
      <c r="D40" s="17">
        <v>3</v>
      </c>
      <c r="E40" s="15">
        <v>1</v>
      </c>
      <c r="F40" s="15">
        <v>1</v>
      </c>
      <c r="G40" s="15">
        <v>0</v>
      </c>
      <c r="H40" s="15">
        <v>1</v>
      </c>
      <c r="I40" s="306">
        <v>3</v>
      </c>
      <c r="J40" s="233"/>
    </row>
    <row r="41" spans="1:10" ht="20.25" customHeight="1">
      <c r="A41" s="18" t="s">
        <v>24</v>
      </c>
      <c r="B41" s="18" t="s">
        <v>159</v>
      </c>
      <c r="C41" s="16">
        <v>5</v>
      </c>
      <c r="D41" s="17">
        <v>3</v>
      </c>
      <c r="E41" s="15">
        <v>0</v>
      </c>
      <c r="F41" s="15">
        <v>2</v>
      </c>
      <c r="G41" s="15">
        <v>1</v>
      </c>
      <c r="H41" s="15">
        <v>0</v>
      </c>
      <c r="I41" s="306">
        <v>3</v>
      </c>
      <c r="J41" s="233"/>
    </row>
    <row r="42" spans="1:10" ht="20.25" customHeight="1">
      <c r="A42" s="18" t="s">
        <v>24</v>
      </c>
      <c r="B42" s="18" t="s">
        <v>165</v>
      </c>
      <c r="C42" s="16">
        <v>4</v>
      </c>
      <c r="D42" s="17">
        <v>2</v>
      </c>
      <c r="E42" s="15">
        <v>0</v>
      </c>
      <c r="F42" s="15">
        <v>2</v>
      </c>
      <c r="G42" s="15">
        <v>0</v>
      </c>
      <c r="H42" s="15">
        <v>0</v>
      </c>
      <c r="I42" s="307">
        <v>2</v>
      </c>
      <c r="J42" s="233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1</v>
      </c>
      <c r="E43" s="15">
        <v>0</v>
      </c>
      <c r="F43" s="15">
        <v>0</v>
      </c>
      <c r="G43" s="15">
        <v>1</v>
      </c>
      <c r="H43" s="15">
        <v>0</v>
      </c>
      <c r="I43" s="306">
        <v>3</v>
      </c>
      <c r="J43" s="233"/>
    </row>
    <row r="44" spans="1:10" ht="20.25" customHeight="1">
      <c r="A44" s="18" t="s">
        <v>24</v>
      </c>
      <c r="B44" s="18" t="s">
        <v>166</v>
      </c>
      <c r="C44" s="16">
        <v>6</v>
      </c>
      <c r="D44" s="17">
        <v>3</v>
      </c>
      <c r="E44" s="15">
        <v>0</v>
      </c>
      <c r="F44" s="15">
        <v>0</v>
      </c>
      <c r="G44" s="15">
        <v>3</v>
      </c>
      <c r="H44" s="15">
        <v>0</v>
      </c>
      <c r="I44" s="306">
        <v>3</v>
      </c>
      <c r="J44" s="233"/>
    </row>
    <row r="45" spans="1:10" ht="20.25" customHeight="1">
      <c r="A45" s="18" t="s">
        <v>24</v>
      </c>
      <c r="B45" s="18" t="s">
        <v>226</v>
      </c>
      <c r="C45" s="16">
        <v>12</v>
      </c>
      <c r="D45" s="17">
        <v>1</v>
      </c>
      <c r="E45" s="15">
        <v>0</v>
      </c>
      <c r="F45" s="15">
        <v>1</v>
      </c>
      <c r="G45" s="15">
        <v>0</v>
      </c>
      <c r="H45" s="15">
        <v>0</v>
      </c>
      <c r="I45" s="307">
        <v>2</v>
      </c>
      <c r="J45" s="233"/>
    </row>
    <row r="46" spans="1:10" ht="20.25" customHeight="1">
      <c r="A46" s="18" t="s">
        <v>24</v>
      </c>
      <c r="B46" s="18" t="s">
        <v>149</v>
      </c>
      <c r="C46" s="16">
        <v>9</v>
      </c>
      <c r="D46" s="17">
        <v>1</v>
      </c>
      <c r="E46" s="15">
        <v>0</v>
      </c>
      <c r="F46" s="15">
        <v>0</v>
      </c>
      <c r="G46" s="15">
        <v>0</v>
      </c>
      <c r="H46" s="15">
        <v>1</v>
      </c>
      <c r="I46" s="306">
        <v>3</v>
      </c>
      <c r="J46" s="233"/>
    </row>
    <row r="47" spans="1:10" ht="20.25" customHeight="1">
      <c r="A47" s="18" t="s">
        <v>24</v>
      </c>
      <c r="B47" s="18" t="s">
        <v>227</v>
      </c>
      <c r="C47" s="16">
        <v>7</v>
      </c>
      <c r="D47" s="17">
        <v>2</v>
      </c>
      <c r="E47" s="15">
        <v>0</v>
      </c>
      <c r="F47" s="15">
        <v>2</v>
      </c>
      <c r="G47" s="15">
        <v>0</v>
      </c>
      <c r="H47" s="15">
        <v>0</v>
      </c>
      <c r="I47" s="307">
        <v>2</v>
      </c>
      <c r="J47" s="233"/>
    </row>
    <row r="48" spans="1:10" ht="20.25" customHeight="1">
      <c r="A48" s="18" t="s">
        <v>24</v>
      </c>
      <c r="B48" s="18" t="s">
        <v>228</v>
      </c>
      <c r="C48" s="16">
        <v>6</v>
      </c>
      <c r="D48" s="17">
        <v>1</v>
      </c>
      <c r="E48" s="15">
        <v>0</v>
      </c>
      <c r="F48" s="15">
        <v>0</v>
      </c>
      <c r="G48" s="15">
        <v>0</v>
      </c>
      <c r="H48" s="15">
        <v>1</v>
      </c>
      <c r="I48" s="306">
        <v>3</v>
      </c>
      <c r="J48" s="233"/>
    </row>
    <row r="49" spans="1:10" ht="20.25" customHeight="1">
      <c r="A49" s="18" t="s">
        <v>24</v>
      </c>
      <c r="B49" s="18" t="s">
        <v>229</v>
      </c>
      <c r="C49" s="16">
        <v>21</v>
      </c>
      <c r="D49" s="17">
        <v>2</v>
      </c>
      <c r="E49" s="15">
        <v>1</v>
      </c>
      <c r="F49" s="15">
        <v>0</v>
      </c>
      <c r="G49" s="15">
        <v>0</v>
      </c>
      <c r="H49" s="15">
        <v>1</v>
      </c>
      <c r="I49" s="306">
        <v>3</v>
      </c>
      <c r="J49" s="233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3</v>
      </c>
      <c r="E50" s="15">
        <v>1</v>
      </c>
      <c r="F50" s="15">
        <v>1</v>
      </c>
      <c r="G50" s="15">
        <v>0</v>
      </c>
      <c r="H50" s="15">
        <v>1</v>
      </c>
      <c r="I50" s="306">
        <v>3</v>
      </c>
      <c r="J50" s="233"/>
    </row>
    <row r="51" spans="1:10" ht="20.25" customHeight="1">
      <c r="A51" s="18" t="s">
        <v>25</v>
      </c>
      <c r="B51" s="18" t="s">
        <v>231</v>
      </c>
      <c r="C51" s="16">
        <v>6</v>
      </c>
      <c r="D51" s="17">
        <v>6</v>
      </c>
      <c r="E51" s="15">
        <v>2</v>
      </c>
      <c r="F51" s="15">
        <v>1</v>
      </c>
      <c r="G51" s="15">
        <v>2</v>
      </c>
      <c r="H51" s="15">
        <v>1</v>
      </c>
      <c r="I51" s="306">
        <v>3</v>
      </c>
      <c r="J51" s="233"/>
    </row>
    <row r="52" spans="1:10" ht="20.25" customHeight="1">
      <c r="A52" s="18" t="s">
        <v>25</v>
      </c>
      <c r="B52" s="18" t="s">
        <v>232</v>
      </c>
      <c r="C52" s="16">
        <v>6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308">
        <v>1</v>
      </c>
      <c r="J52" s="233"/>
    </row>
    <row r="53" spans="1:10" ht="20.25" customHeight="1">
      <c r="A53" s="18" t="s">
        <v>25</v>
      </c>
      <c r="B53" s="18" t="s">
        <v>158</v>
      </c>
      <c r="C53" s="16">
        <v>4</v>
      </c>
      <c r="D53" s="17">
        <v>1</v>
      </c>
      <c r="E53" s="15">
        <v>0</v>
      </c>
      <c r="F53" s="15">
        <v>1</v>
      </c>
      <c r="G53" s="15">
        <v>0</v>
      </c>
      <c r="H53" s="15">
        <v>0</v>
      </c>
      <c r="I53" s="307">
        <v>2</v>
      </c>
      <c r="J53" s="233"/>
    </row>
    <row r="54" spans="1:10" ht="20.25" customHeight="1">
      <c r="A54" s="18" t="s">
        <v>25</v>
      </c>
      <c r="B54" s="18" t="s">
        <v>25</v>
      </c>
      <c r="C54" s="16">
        <v>3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308">
        <v>1</v>
      </c>
      <c r="J54" s="233"/>
    </row>
    <row r="55" spans="1:10" ht="20.25" customHeight="1">
      <c r="A55" s="18" t="s">
        <v>25</v>
      </c>
      <c r="B55" s="18" t="s">
        <v>184</v>
      </c>
      <c r="C55" s="16">
        <v>4</v>
      </c>
      <c r="D55" s="17">
        <v>1</v>
      </c>
      <c r="E55" s="15">
        <v>1</v>
      </c>
      <c r="F55" s="15">
        <v>0</v>
      </c>
      <c r="G55" s="15">
        <v>0</v>
      </c>
      <c r="H55" s="15">
        <v>0</v>
      </c>
      <c r="I55" s="307">
        <v>2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08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08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1</v>
      </c>
      <c r="E58" s="15">
        <v>0</v>
      </c>
      <c r="F58" s="15">
        <v>0</v>
      </c>
      <c r="G58" s="15">
        <v>0</v>
      </c>
      <c r="H58" s="15">
        <v>1</v>
      </c>
      <c r="I58" s="306">
        <v>3</v>
      </c>
      <c r="J58" s="233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3"/>
    </row>
    <row r="60" spans="1:10" ht="20.25" customHeight="1">
      <c r="A60" s="18" t="s">
        <v>25</v>
      </c>
      <c r="B60" s="18" t="s">
        <v>150</v>
      </c>
      <c r="C60" s="16">
        <v>3</v>
      </c>
      <c r="D60" s="17">
        <v>1</v>
      </c>
      <c r="E60" s="15">
        <v>0</v>
      </c>
      <c r="F60" s="15">
        <v>0</v>
      </c>
      <c r="G60" s="15">
        <v>1</v>
      </c>
      <c r="H60" s="15">
        <v>0</v>
      </c>
      <c r="I60" s="306">
        <v>3</v>
      </c>
      <c r="J60" s="233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1</v>
      </c>
      <c r="E61" s="15">
        <v>0</v>
      </c>
      <c r="F61" s="15">
        <v>0</v>
      </c>
      <c r="G61" s="15">
        <v>1</v>
      </c>
      <c r="H61" s="15">
        <v>0</v>
      </c>
      <c r="I61" s="306">
        <v>3</v>
      </c>
      <c r="J61" s="233"/>
    </row>
    <row r="62" spans="1:10" ht="20.25" customHeight="1">
      <c r="A62" s="18" t="s">
        <v>25</v>
      </c>
      <c r="B62" s="18" t="s">
        <v>32</v>
      </c>
      <c r="C62" s="16">
        <v>7</v>
      </c>
      <c r="D62" s="17">
        <v>3</v>
      </c>
      <c r="E62" s="15">
        <v>1</v>
      </c>
      <c r="F62" s="15">
        <v>1</v>
      </c>
      <c r="G62" s="15">
        <v>1</v>
      </c>
      <c r="H62" s="15">
        <v>0</v>
      </c>
      <c r="I62" s="306">
        <v>3</v>
      </c>
      <c r="J62" s="233"/>
    </row>
    <row r="63" spans="1:10" ht="20.25" customHeight="1">
      <c r="A63" s="18" t="s">
        <v>26</v>
      </c>
      <c r="B63" s="18" t="s">
        <v>26</v>
      </c>
      <c r="C63" s="16">
        <v>10</v>
      </c>
      <c r="D63" s="17">
        <v>11</v>
      </c>
      <c r="E63" s="15">
        <v>2</v>
      </c>
      <c r="F63" s="15">
        <v>5</v>
      </c>
      <c r="G63" s="15">
        <v>4</v>
      </c>
      <c r="H63" s="15">
        <v>0</v>
      </c>
      <c r="I63" s="306">
        <v>3</v>
      </c>
      <c r="J63" s="233"/>
    </row>
    <row r="64" spans="1:10" ht="20.25" customHeight="1">
      <c r="A64" s="18" t="s">
        <v>26</v>
      </c>
      <c r="B64" s="18" t="s">
        <v>238</v>
      </c>
      <c r="C64" s="16">
        <v>18</v>
      </c>
      <c r="D64" s="17">
        <v>5</v>
      </c>
      <c r="E64" s="15">
        <v>1</v>
      </c>
      <c r="F64" s="15">
        <v>3</v>
      </c>
      <c r="G64" s="15">
        <v>1</v>
      </c>
      <c r="H64" s="15">
        <v>0</v>
      </c>
      <c r="I64" s="306">
        <v>3</v>
      </c>
      <c r="J64" s="233"/>
    </row>
    <row r="65" spans="1:10" ht="20.25" customHeight="1">
      <c r="A65" s="18" t="s">
        <v>26</v>
      </c>
      <c r="B65" s="18" t="s">
        <v>239</v>
      </c>
      <c r="C65" s="16">
        <v>12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08">
        <v>1</v>
      </c>
      <c r="J65" s="233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3"/>
    </row>
    <row r="67" spans="1:10" ht="20.25" customHeight="1">
      <c r="A67" s="18" t="s">
        <v>26</v>
      </c>
      <c r="B67" s="18" t="s">
        <v>241</v>
      </c>
      <c r="C67" s="16">
        <v>2</v>
      </c>
      <c r="D67" s="17">
        <v>2</v>
      </c>
      <c r="E67" s="15">
        <v>0</v>
      </c>
      <c r="F67" s="15">
        <v>1</v>
      </c>
      <c r="G67" s="15">
        <v>1</v>
      </c>
      <c r="H67" s="15">
        <v>0</v>
      </c>
      <c r="I67" s="306">
        <v>3</v>
      </c>
      <c r="J67" s="233"/>
    </row>
    <row r="68" spans="1:10" ht="20.25" customHeight="1">
      <c r="A68" s="18" t="s">
        <v>26</v>
      </c>
      <c r="B68" s="18" t="s">
        <v>242</v>
      </c>
      <c r="C68" s="16">
        <v>1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308">
        <v>1</v>
      </c>
      <c r="J68" s="233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3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08">
        <v>1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08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3"/>
    </row>
    <row r="73" spans="1:10" ht="20.25" customHeight="1">
      <c r="A73" s="18" t="s">
        <v>26</v>
      </c>
      <c r="B73" s="18" t="s">
        <v>246</v>
      </c>
      <c r="C73" s="16">
        <v>3</v>
      </c>
      <c r="D73" s="17">
        <v>4</v>
      </c>
      <c r="E73" s="15">
        <v>0</v>
      </c>
      <c r="F73" s="15">
        <v>2</v>
      </c>
      <c r="G73" s="15">
        <v>1</v>
      </c>
      <c r="H73" s="15">
        <v>1</v>
      </c>
      <c r="I73" s="306">
        <v>3</v>
      </c>
      <c r="J73" s="233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1</v>
      </c>
      <c r="E74" s="15">
        <v>0</v>
      </c>
      <c r="F74" s="15">
        <v>1</v>
      </c>
      <c r="G74" s="15">
        <v>0</v>
      </c>
      <c r="H74" s="15">
        <v>0</v>
      </c>
      <c r="I74" s="307">
        <v>2</v>
      </c>
      <c r="J74" s="233"/>
    </row>
    <row r="75" spans="1:10" ht="20.25" customHeight="1">
      <c r="A75" s="18" t="s">
        <v>26</v>
      </c>
      <c r="B75" s="18" t="s">
        <v>248</v>
      </c>
      <c r="C75" s="16">
        <v>13</v>
      </c>
      <c r="D75" s="17">
        <v>1</v>
      </c>
      <c r="E75" s="15">
        <v>0</v>
      </c>
      <c r="F75" s="15">
        <v>0</v>
      </c>
      <c r="G75" s="15">
        <v>1</v>
      </c>
      <c r="H75" s="15">
        <v>0</v>
      </c>
      <c r="I75" s="306">
        <v>3</v>
      </c>
      <c r="J75" s="233"/>
    </row>
    <row r="76" spans="1:10" ht="20.25" customHeight="1">
      <c r="A76" s="18" t="s">
        <v>27</v>
      </c>
      <c r="B76" s="18" t="s">
        <v>192</v>
      </c>
      <c r="C76" s="16">
        <v>13</v>
      </c>
      <c r="D76" s="17">
        <v>2</v>
      </c>
      <c r="E76" s="15">
        <v>0</v>
      </c>
      <c r="F76" s="15">
        <v>1</v>
      </c>
      <c r="G76" s="15">
        <v>1</v>
      </c>
      <c r="H76" s="15">
        <v>0</v>
      </c>
      <c r="I76" s="306">
        <v>3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08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9</v>
      </c>
      <c r="D78" s="17">
        <v>2</v>
      </c>
      <c r="E78" s="15">
        <v>1</v>
      </c>
      <c r="F78" s="15">
        <v>1</v>
      </c>
      <c r="G78" s="15">
        <v>0</v>
      </c>
      <c r="H78" s="15">
        <v>0</v>
      </c>
      <c r="I78" s="307">
        <v>2</v>
      </c>
      <c r="J78" s="233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08">
        <v>1</v>
      </c>
      <c r="J79" s="233"/>
    </row>
    <row r="80" spans="1:10" ht="20.25" customHeight="1">
      <c r="A80" s="18" t="s">
        <v>27</v>
      </c>
      <c r="B80" s="18" t="s">
        <v>162</v>
      </c>
      <c r="C80" s="16">
        <v>81</v>
      </c>
      <c r="D80" s="17">
        <v>8</v>
      </c>
      <c r="E80" s="15">
        <v>7</v>
      </c>
      <c r="F80" s="15">
        <v>1</v>
      </c>
      <c r="G80" s="15">
        <v>0</v>
      </c>
      <c r="H80" s="15">
        <v>0</v>
      </c>
      <c r="I80" s="307">
        <v>2</v>
      </c>
      <c r="J80" s="233"/>
    </row>
    <row r="81" spans="1:10" ht="20.25" customHeight="1">
      <c r="A81" s="18" t="s">
        <v>27</v>
      </c>
      <c r="B81" s="18" t="s">
        <v>251</v>
      </c>
      <c r="C81" s="16">
        <v>28</v>
      </c>
      <c r="D81" s="17">
        <v>3</v>
      </c>
      <c r="E81" s="15">
        <v>3</v>
      </c>
      <c r="F81" s="15">
        <v>0</v>
      </c>
      <c r="G81" s="15">
        <v>0</v>
      </c>
      <c r="H81" s="15">
        <v>0</v>
      </c>
      <c r="I81" s="307">
        <v>2</v>
      </c>
      <c r="J81" s="233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08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2</v>
      </c>
      <c r="D84" s="17">
        <v>1</v>
      </c>
      <c r="E84" s="15">
        <v>0</v>
      </c>
      <c r="F84" s="15">
        <v>1</v>
      </c>
      <c r="G84" s="15">
        <v>0</v>
      </c>
      <c r="H84" s="15">
        <v>0</v>
      </c>
      <c r="I84" s="307">
        <v>2</v>
      </c>
      <c r="J84" s="233"/>
    </row>
    <row r="85" spans="1:10" ht="20.25" customHeight="1">
      <c r="A85" s="18" t="s">
        <v>27</v>
      </c>
      <c r="B85" s="18" t="s">
        <v>254</v>
      </c>
      <c r="C85" s="16">
        <v>12</v>
      </c>
      <c r="D85" s="17">
        <v>3</v>
      </c>
      <c r="E85" s="15">
        <v>2</v>
      </c>
      <c r="F85" s="15">
        <v>1</v>
      </c>
      <c r="G85" s="15">
        <v>0</v>
      </c>
      <c r="H85" s="15">
        <v>0</v>
      </c>
      <c r="I85" s="307">
        <v>2</v>
      </c>
      <c r="J85" s="233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1</v>
      </c>
      <c r="E86" s="15">
        <v>0</v>
      </c>
      <c r="F86" s="15">
        <v>0</v>
      </c>
      <c r="G86" s="15">
        <v>1</v>
      </c>
      <c r="H86" s="15">
        <v>0</v>
      </c>
      <c r="I86" s="306">
        <v>3</v>
      </c>
      <c r="J86" s="233"/>
    </row>
    <row r="87" spans="1:10" ht="20.25" customHeight="1">
      <c r="A87" s="18" t="s">
        <v>27</v>
      </c>
      <c r="B87" s="18" t="s">
        <v>256</v>
      </c>
      <c r="C87" s="16">
        <v>14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08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9</v>
      </c>
      <c r="D88" s="17">
        <v>1</v>
      </c>
      <c r="E88" s="15">
        <v>0</v>
      </c>
      <c r="F88" s="15">
        <v>1</v>
      </c>
      <c r="G88" s="15">
        <v>0</v>
      </c>
      <c r="H88" s="15">
        <v>0</v>
      </c>
      <c r="I88" s="307">
        <v>2</v>
      </c>
      <c r="J88" s="233"/>
    </row>
    <row r="89" spans="1:10" ht="20.25" customHeight="1">
      <c r="A89" s="18" t="s">
        <v>27</v>
      </c>
      <c r="B89" s="18" t="s">
        <v>154</v>
      </c>
      <c r="C89" s="16">
        <v>3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08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29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308">
        <v>1</v>
      </c>
      <c r="J90" s="233"/>
    </row>
    <row r="91" spans="1:10" ht="20.25" customHeight="1">
      <c r="A91" s="18" t="s">
        <v>34</v>
      </c>
      <c r="B91" s="18" t="s">
        <v>259</v>
      </c>
      <c r="C91" s="16">
        <v>8</v>
      </c>
      <c r="D91" s="17">
        <v>2</v>
      </c>
      <c r="E91" s="15">
        <v>0</v>
      </c>
      <c r="F91" s="15">
        <v>0</v>
      </c>
      <c r="G91" s="15">
        <v>2</v>
      </c>
      <c r="H91" s="15">
        <v>0</v>
      </c>
      <c r="I91" s="306">
        <v>3</v>
      </c>
      <c r="J91" s="233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1</v>
      </c>
      <c r="E92" s="15">
        <v>1</v>
      </c>
      <c r="F92" s="15">
        <v>0</v>
      </c>
      <c r="G92" s="15">
        <v>0</v>
      </c>
      <c r="H92" s="15">
        <v>0</v>
      </c>
      <c r="I92" s="307">
        <v>2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08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1</v>
      </c>
      <c r="E94" s="15">
        <v>0</v>
      </c>
      <c r="F94" s="15">
        <v>0</v>
      </c>
      <c r="G94" s="15">
        <v>1</v>
      </c>
      <c r="H94" s="15">
        <v>0</v>
      </c>
      <c r="I94" s="306">
        <v>3</v>
      </c>
      <c r="J94" s="233"/>
    </row>
    <row r="95" spans="1:10" ht="20.25" customHeight="1">
      <c r="A95" s="18" t="s">
        <v>34</v>
      </c>
      <c r="B95" s="18" t="s">
        <v>263</v>
      </c>
      <c r="C95" s="16">
        <v>2</v>
      </c>
      <c r="D95" s="17">
        <v>1</v>
      </c>
      <c r="E95" s="15">
        <v>0</v>
      </c>
      <c r="F95" s="15">
        <v>1</v>
      </c>
      <c r="G95" s="15">
        <v>0</v>
      </c>
      <c r="H95" s="15">
        <v>0</v>
      </c>
      <c r="I95" s="307">
        <v>2</v>
      </c>
      <c r="J95" s="233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4</v>
      </c>
      <c r="D98" s="17">
        <v>3</v>
      </c>
      <c r="E98" s="15">
        <v>1</v>
      </c>
      <c r="F98" s="15">
        <v>2</v>
      </c>
      <c r="G98" s="15">
        <v>0</v>
      </c>
      <c r="H98" s="15">
        <v>0</v>
      </c>
      <c r="I98" s="307">
        <v>2</v>
      </c>
      <c r="J98" s="233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4</v>
      </c>
      <c r="E99" s="15">
        <v>1</v>
      </c>
      <c r="F99" s="15">
        <v>2</v>
      </c>
      <c r="G99" s="15">
        <v>0</v>
      </c>
      <c r="H99" s="15">
        <v>1</v>
      </c>
      <c r="I99" s="306">
        <v>3</v>
      </c>
      <c r="J99" s="233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5</v>
      </c>
      <c r="E100" s="15">
        <v>0</v>
      </c>
      <c r="F100" s="15">
        <v>3</v>
      </c>
      <c r="G100" s="15">
        <v>2</v>
      </c>
      <c r="H100" s="15">
        <v>0</v>
      </c>
      <c r="I100" s="306">
        <v>3</v>
      </c>
      <c r="J100" s="233"/>
    </row>
    <row r="101" spans="1:10" ht="20.25" customHeight="1">
      <c r="A101" s="18" t="s">
        <v>32</v>
      </c>
      <c r="B101" s="18" t="s">
        <v>268</v>
      </c>
      <c r="C101" s="16">
        <v>2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08">
        <v>1</v>
      </c>
      <c r="J101" s="233"/>
    </row>
    <row r="102" spans="1:10" ht="20.25" customHeight="1">
      <c r="A102" s="18" t="s">
        <v>32</v>
      </c>
      <c r="B102" s="18" t="s">
        <v>269</v>
      </c>
      <c r="C102" s="16">
        <v>9</v>
      </c>
      <c r="D102" s="17">
        <v>2</v>
      </c>
      <c r="E102" s="15">
        <v>1</v>
      </c>
      <c r="F102" s="15">
        <v>1</v>
      </c>
      <c r="G102" s="15">
        <v>0</v>
      </c>
      <c r="H102" s="15">
        <v>0</v>
      </c>
      <c r="I102" s="307">
        <v>2</v>
      </c>
      <c r="J102" s="233"/>
    </row>
    <row r="103" spans="1:10" ht="20.25" customHeight="1">
      <c r="A103" s="18" t="s">
        <v>32</v>
      </c>
      <c r="B103" s="18" t="s">
        <v>243</v>
      </c>
      <c r="C103" s="16">
        <v>5</v>
      </c>
      <c r="D103" s="17">
        <v>1</v>
      </c>
      <c r="E103" s="15">
        <v>0</v>
      </c>
      <c r="F103" s="15">
        <v>1</v>
      </c>
      <c r="G103" s="15">
        <v>0</v>
      </c>
      <c r="H103" s="15">
        <v>0</v>
      </c>
      <c r="I103" s="307">
        <v>2</v>
      </c>
      <c r="J103" s="233"/>
    </row>
    <row r="104" spans="1:10" ht="20.25" customHeight="1">
      <c r="A104" s="18" t="s">
        <v>32</v>
      </c>
      <c r="B104" s="18" t="s">
        <v>270</v>
      </c>
      <c r="C104" s="16">
        <v>5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308">
        <v>1</v>
      </c>
      <c r="J104" s="233"/>
    </row>
    <row r="105" spans="1:10" ht="20.25" customHeight="1">
      <c r="A105" s="18" t="s">
        <v>32</v>
      </c>
      <c r="B105" s="18" t="s">
        <v>170</v>
      </c>
      <c r="C105" s="16">
        <v>3</v>
      </c>
      <c r="D105" s="17">
        <v>5</v>
      </c>
      <c r="E105" s="15">
        <v>2</v>
      </c>
      <c r="F105" s="15">
        <v>2</v>
      </c>
      <c r="G105" s="15">
        <v>1</v>
      </c>
      <c r="H105" s="15">
        <v>0</v>
      </c>
      <c r="I105" s="306">
        <v>3</v>
      </c>
      <c r="J105" s="233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1</v>
      </c>
      <c r="E106" s="15">
        <v>0</v>
      </c>
      <c r="F106" s="15">
        <v>1</v>
      </c>
      <c r="G106" s="15">
        <v>0</v>
      </c>
      <c r="H106" s="15">
        <v>0</v>
      </c>
      <c r="I106" s="307">
        <v>2</v>
      </c>
      <c r="J106" s="233"/>
    </row>
    <row r="107" spans="1:10" ht="20.25" customHeight="1">
      <c r="A107" s="18" t="s">
        <v>32</v>
      </c>
      <c r="B107" s="18" t="s">
        <v>272</v>
      </c>
      <c r="C107" s="16">
        <v>2</v>
      </c>
      <c r="D107" s="17">
        <v>3</v>
      </c>
      <c r="E107" s="15">
        <v>2</v>
      </c>
      <c r="F107" s="15">
        <v>1</v>
      </c>
      <c r="G107" s="15">
        <v>0</v>
      </c>
      <c r="H107" s="15">
        <v>0</v>
      </c>
      <c r="I107" s="307">
        <v>2</v>
      </c>
      <c r="J107" s="233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1</v>
      </c>
      <c r="E108" s="15">
        <v>0</v>
      </c>
      <c r="F108" s="15">
        <v>1</v>
      </c>
      <c r="G108" s="15">
        <v>0</v>
      </c>
      <c r="H108" s="15">
        <v>0</v>
      </c>
      <c r="I108" s="307">
        <v>2</v>
      </c>
      <c r="J108" s="233"/>
    </row>
    <row r="109" spans="1:10" ht="20.25" customHeight="1">
      <c r="A109" s="18" t="s">
        <v>28</v>
      </c>
      <c r="B109" s="18" t="s">
        <v>274</v>
      </c>
      <c r="C109" s="16">
        <v>2</v>
      </c>
      <c r="D109" s="17">
        <v>3</v>
      </c>
      <c r="E109" s="15">
        <v>2</v>
      </c>
      <c r="F109" s="15">
        <v>1</v>
      </c>
      <c r="G109" s="15">
        <v>0</v>
      </c>
      <c r="H109" s="15">
        <v>0</v>
      </c>
      <c r="I109" s="307">
        <v>2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08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4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08">
        <v>1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08">
        <v>1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08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1</v>
      </c>
      <c r="D115" s="17">
        <v>1</v>
      </c>
      <c r="E115" s="15">
        <v>1</v>
      </c>
      <c r="F115" s="15">
        <v>0</v>
      </c>
      <c r="G115" s="15">
        <v>0</v>
      </c>
      <c r="H115" s="15">
        <v>0</v>
      </c>
      <c r="I115" s="307">
        <v>2</v>
      </c>
      <c r="J115" s="233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1</v>
      </c>
      <c r="E116" s="15">
        <v>0</v>
      </c>
      <c r="F116" s="15">
        <v>1</v>
      </c>
      <c r="G116" s="15">
        <v>0</v>
      </c>
      <c r="H116" s="15">
        <v>0</v>
      </c>
      <c r="I116" s="307">
        <v>2</v>
      </c>
      <c r="J116" s="233"/>
    </row>
    <row r="117" spans="1:10" ht="20.25" customHeight="1">
      <c r="A117" s="18" t="s">
        <v>28</v>
      </c>
      <c r="B117" s="18" t="s">
        <v>279</v>
      </c>
      <c r="C117" s="16">
        <v>11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08">
        <v>1</v>
      </c>
      <c r="J117" s="233"/>
    </row>
    <row r="118" spans="1:10" ht="20.25" customHeight="1">
      <c r="A118" s="18" t="s">
        <v>28</v>
      </c>
      <c r="B118" s="18" t="s">
        <v>182</v>
      </c>
      <c r="C118" s="16">
        <v>9</v>
      </c>
      <c r="D118" s="17">
        <v>4</v>
      </c>
      <c r="E118" s="15">
        <v>1</v>
      </c>
      <c r="F118" s="15">
        <v>1</v>
      </c>
      <c r="G118" s="15">
        <v>1</v>
      </c>
      <c r="H118" s="15">
        <v>1</v>
      </c>
      <c r="I118" s="306">
        <v>3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3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08">
        <v>1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08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08">
        <v>1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08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12</v>
      </c>
      <c r="D126" s="17">
        <v>1</v>
      </c>
      <c r="E126" s="15">
        <v>0</v>
      </c>
      <c r="F126" s="15">
        <v>0</v>
      </c>
      <c r="G126" s="15">
        <v>1</v>
      </c>
      <c r="H126" s="15">
        <v>0</v>
      </c>
      <c r="I126" s="306">
        <v>3</v>
      </c>
      <c r="J126" s="233"/>
    </row>
    <row r="127" spans="1:10" ht="20.25" customHeight="1">
      <c r="A127" s="18" t="s">
        <v>29</v>
      </c>
      <c r="B127" s="18" t="s">
        <v>284</v>
      </c>
      <c r="C127" s="16">
        <v>1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08">
        <v>1</v>
      </c>
      <c r="J127" s="233"/>
    </row>
    <row r="128" spans="1:10" ht="20.25" customHeight="1">
      <c r="A128" s="18" t="s">
        <v>29</v>
      </c>
      <c r="B128" s="18" t="s">
        <v>285</v>
      </c>
      <c r="C128" s="16">
        <v>11</v>
      </c>
      <c r="D128" s="17">
        <v>1</v>
      </c>
      <c r="E128" s="15">
        <v>0</v>
      </c>
      <c r="F128" s="15">
        <v>0</v>
      </c>
      <c r="G128" s="15">
        <v>1</v>
      </c>
      <c r="H128" s="15">
        <v>0</v>
      </c>
      <c r="I128" s="306">
        <v>3</v>
      </c>
      <c r="J128" s="233"/>
    </row>
    <row r="129" spans="1:10" ht="20.25" customHeight="1">
      <c r="A129" s="18" t="s">
        <v>29</v>
      </c>
      <c r="B129" s="18" t="s">
        <v>169</v>
      </c>
      <c r="C129" s="16">
        <v>6</v>
      </c>
      <c r="D129" s="17">
        <v>1</v>
      </c>
      <c r="E129" s="15">
        <v>0</v>
      </c>
      <c r="F129" s="15">
        <v>1</v>
      </c>
      <c r="G129" s="15">
        <v>0</v>
      </c>
      <c r="H129" s="15">
        <v>0</v>
      </c>
      <c r="I129" s="307">
        <v>2</v>
      </c>
      <c r="J129" s="233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1</v>
      </c>
      <c r="E130" s="15">
        <v>1</v>
      </c>
      <c r="F130" s="15">
        <v>0</v>
      </c>
      <c r="G130" s="15">
        <v>0</v>
      </c>
      <c r="H130" s="15">
        <v>0</v>
      </c>
      <c r="I130" s="307">
        <v>2</v>
      </c>
      <c r="J130" s="233"/>
    </row>
    <row r="131" spans="1:10" ht="20.25" customHeight="1">
      <c r="A131" s="18" t="s">
        <v>29</v>
      </c>
      <c r="B131" s="18" t="s">
        <v>287</v>
      </c>
      <c r="C131" s="16">
        <v>10</v>
      </c>
      <c r="D131" s="17">
        <v>5</v>
      </c>
      <c r="E131" s="15">
        <v>2</v>
      </c>
      <c r="F131" s="15">
        <v>3</v>
      </c>
      <c r="G131" s="15">
        <v>0</v>
      </c>
      <c r="H131" s="15">
        <v>0</v>
      </c>
      <c r="I131" s="307">
        <v>2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1</v>
      </c>
      <c r="E132" s="15">
        <v>0</v>
      </c>
      <c r="F132" s="15">
        <v>0</v>
      </c>
      <c r="G132" s="15">
        <v>1</v>
      </c>
      <c r="H132" s="15">
        <v>0</v>
      </c>
      <c r="I132" s="306">
        <v>3</v>
      </c>
      <c r="J132" s="233"/>
    </row>
    <row r="133" spans="1:10" ht="20.25" customHeight="1">
      <c r="A133" s="18" t="s">
        <v>29</v>
      </c>
      <c r="B133" s="18" t="s">
        <v>289</v>
      </c>
      <c r="C133" s="16">
        <v>7</v>
      </c>
      <c r="D133" s="17">
        <v>4</v>
      </c>
      <c r="E133" s="15">
        <v>3</v>
      </c>
      <c r="F133" s="15">
        <v>1</v>
      </c>
      <c r="G133" s="15">
        <v>0</v>
      </c>
      <c r="H133" s="15">
        <v>0</v>
      </c>
      <c r="I133" s="307">
        <v>2</v>
      </c>
      <c r="J133" s="233"/>
    </row>
    <row r="134" spans="1:10" ht="20.25" customHeight="1">
      <c r="A134" s="18" t="s">
        <v>29</v>
      </c>
      <c r="B134" s="18" t="s">
        <v>224</v>
      </c>
      <c r="C134" s="16">
        <v>2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08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60</v>
      </c>
      <c r="D135" s="17">
        <v>5</v>
      </c>
      <c r="E135" s="15">
        <v>0</v>
      </c>
      <c r="F135" s="15">
        <v>5</v>
      </c>
      <c r="G135" s="15">
        <v>0</v>
      </c>
      <c r="H135" s="15">
        <v>0</v>
      </c>
      <c r="I135" s="307">
        <v>2</v>
      </c>
      <c r="J135" s="233"/>
    </row>
    <row r="136" spans="1:10" ht="20.25" customHeight="1">
      <c r="A136" s="18" t="s">
        <v>29</v>
      </c>
      <c r="B136" s="18" t="s">
        <v>290</v>
      </c>
      <c r="C136" s="16">
        <v>7</v>
      </c>
      <c r="D136" s="17">
        <v>1</v>
      </c>
      <c r="E136" s="15">
        <v>0</v>
      </c>
      <c r="F136" s="15">
        <v>1</v>
      </c>
      <c r="G136" s="15">
        <v>0</v>
      </c>
      <c r="H136" s="15">
        <v>0</v>
      </c>
      <c r="I136" s="307">
        <v>2</v>
      </c>
      <c r="J136" s="233"/>
    </row>
    <row r="137" spans="1:10" ht="20.25" customHeight="1">
      <c r="A137" s="18" t="s">
        <v>29</v>
      </c>
      <c r="B137" s="18" t="s">
        <v>291</v>
      </c>
      <c r="C137" s="16">
        <v>1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08">
        <v>1</v>
      </c>
      <c r="J137" s="233"/>
    </row>
    <row r="138" spans="1:10" ht="20.25" customHeight="1">
      <c r="A138" s="18" t="s">
        <v>29</v>
      </c>
      <c r="B138" s="18" t="s">
        <v>161</v>
      </c>
      <c r="C138" s="16">
        <v>2</v>
      </c>
      <c r="D138" s="17">
        <v>2</v>
      </c>
      <c r="E138" s="15">
        <v>1</v>
      </c>
      <c r="F138" s="15">
        <v>1</v>
      </c>
      <c r="G138" s="15">
        <v>0</v>
      </c>
      <c r="H138" s="15">
        <v>0</v>
      </c>
      <c r="I138" s="307">
        <v>2</v>
      </c>
      <c r="J138" s="233"/>
    </row>
    <row r="139" spans="1:10" ht="20.25" customHeight="1">
      <c r="A139" s="18" t="s">
        <v>29</v>
      </c>
      <c r="B139" s="18" t="s">
        <v>292</v>
      </c>
      <c r="C139" s="16">
        <v>3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08">
        <v>1</v>
      </c>
      <c r="J139" s="233"/>
    </row>
    <row r="140" spans="1:10" ht="20.25" customHeight="1">
      <c r="A140" s="18" t="s">
        <v>29</v>
      </c>
      <c r="B140" s="18" t="s">
        <v>293</v>
      </c>
      <c r="C140" s="16">
        <v>2</v>
      </c>
      <c r="D140" s="17">
        <v>1</v>
      </c>
      <c r="E140" s="15">
        <v>0</v>
      </c>
      <c r="F140" s="15">
        <v>1</v>
      </c>
      <c r="G140" s="15">
        <v>0</v>
      </c>
      <c r="H140" s="15">
        <v>0</v>
      </c>
      <c r="I140" s="307">
        <v>2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2</v>
      </c>
      <c r="D142" s="17">
        <v>1</v>
      </c>
      <c r="E142" s="15">
        <v>1</v>
      </c>
      <c r="F142" s="15">
        <v>0</v>
      </c>
      <c r="G142" s="15">
        <v>0</v>
      </c>
      <c r="H142" s="15">
        <v>0</v>
      </c>
      <c r="I142" s="307">
        <v>2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08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08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1</v>
      </c>
      <c r="E146" s="15">
        <v>0</v>
      </c>
      <c r="F146" s="15">
        <v>1</v>
      </c>
      <c r="G146" s="15">
        <v>0</v>
      </c>
      <c r="H146" s="15">
        <v>0</v>
      </c>
      <c r="I146" s="307">
        <v>2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08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14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08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2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08">
        <v>1</v>
      </c>
      <c r="J149" s="233"/>
    </row>
    <row r="150" spans="1:10" ht="20.25" customHeight="1">
      <c r="A150" s="18" t="s">
        <v>58</v>
      </c>
      <c r="B150" s="18" t="s">
        <v>297</v>
      </c>
      <c r="C150" s="16">
        <v>1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08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08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08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08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08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2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08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08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08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08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08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41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308">
        <v>1</v>
      </c>
      <c r="J162" s="233"/>
    </row>
    <row r="163" spans="1:10" ht="20.25" customHeight="1">
      <c r="A163" s="18" t="s">
        <v>35</v>
      </c>
      <c r="B163" s="18" t="s">
        <v>305</v>
      </c>
      <c r="C163" s="16">
        <v>4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08">
        <v>1</v>
      </c>
      <c r="J163" s="233"/>
    </row>
    <row r="164" spans="1:10" ht="20.25" customHeight="1">
      <c r="A164" s="18" t="s">
        <v>35</v>
      </c>
      <c r="B164" s="18" t="s">
        <v>306</v>
      </c>
      <c r="C164" s="16">
        <v>3</v>
      </c>
      <c r="D164" s="17">
        <v>1</v>
      </c>
      <c r="E164" s="15">
        <v>0</v>
      </c>
      <c r="F164" s="15">
        <v>1</v>
      </c>
      <c r="G164" s="15">
        <v>0</v>
      </c>
      <c r="H164" s="15">
        <v>0</v>
      </c>
      <c r="I164" s="307">
        <v>2</v>
      </c>
      <c r="J164" s="233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08">
        <v>1</v>
      </c>
      <c r="J165" s="233"/>
    </row>
    <row r="166" spans="1:10" ht="20.25" customHeight="1">
      <c r="A166" s="18" t="s">
        <v>59</v>
      </c>
      <c r="B166" s="18" t="s">
        <v>59</v>
      </c>
      <c r="C166" s="16">
        <v>4</v>
      </c>
      <c r="D166" s="17">
        <v>2</v>
      </c>
      <c r="E166" s="15">
        <v>0</v>
      </c>
      <c r="F166" s="15">
        <v>2</v>
      </c>
      <c r="G166" s="15">
        <v>0</v>
      </c>
      <c r="H166" s="15">
        <v>0</v>
      </c>
      <c r="I166" s="307">
        <v>2</v>
      </c>
      <c r="J166" s="233"/>
    </row>
    <row r="167" spans="1:10" ht="20.25" customHeight="1">
      <c r="A167" s="18" t="s">
        <v>59</v>
      </c>
      <c r="B167" s="18" t="s">
        <v>176</v>
      </c>
      <c r="C167" s="16">
        <v>3</v>
      </c>
      <c r="D167" s="17">
        <v>1</v>
      </c>
      <c r="E167" s="15">
        <v>0</v>
      </c>
      <c r="F167" s="15">
        <v>0</v>
      </c>
      <c r="G167" s="15">
        <v>1</v>
      </c>
      <c r="H167" s="15">
        <v>0</v>
      </c>
      <c r="I167" s="306">
        <v>3</v>
      </c>
      <c r="J167" s="233"/>
    </row>
    <row r="168" spans="1:10" ht="20.25" customHeight="1">
      <c r="A168" s="18" t="s">
        <v>59</v>
      </c>
      <c r="B168" s="18" t="s">
        <v>162</v>
      </c>
      <c r="C168" s="16">
        <v>3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08">
        <v>1</v>
      </c>
      <c r="J168" s="233"/>
    </row>
    <row r="169" spans="1:10" ht="20.25" customHeight="1">
      <c r="A169" s="18" t="s">
        <v>59</v>
      </c>
      <c r="B169" s="18" t="s">
        <v>179</v>
      </c>
      <c r="C169" s="16">
        <v>5</v>
      </c>
      <c r="D169" s="17">
        <v>2</v>
      </c>
      <c r="E169" s="15">
        <v>2</v>
      </c>
      <c r="F169" s="15">
        <v>0</v>
      </c>
      <c r="G169" s="15">
        <v>0</v>
      </c>
      <c r="H169" s="15">
        <v>0</v>
      </c>
      <c r="I169" s="307">
        <v>2</v>
      </c>
      <c r="J169" s="233"/>
    </row>
    <row r="170" spans="1:10" ht="20.25" customHeight="1">
      <c r="A170" s="18" t="s">
        <v>59</v>
      </c>
      <c r="B170" s="18" t="s">
        <v>164</v>
      </c>
      <c r="C170" s="16">
        <v>2</v>
      </c>
      <c r="D170" s="17">
        <v>1</v>
      </c>
      <c r="E170" s="15">
        <v>0</v>
      </c>
      <c r="F170" s="15">
        <v>1</v>
      </c>
      <c r="G170" s="15">
        <v>0</v>
      </c>
      <c r="H170" s="15">
        <v>0</v>
      </c>
      <c r="I170" s="307">
        <v>2</v>
      </c>
      <c r="J170" s="233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2</v>
      </c>
      <c r="E171" s="15">
        <v>0</v>
      </c>
      <c r="F171" s="15">
        <v>2</v>
      </c>
      <c r="G171" s="15">
        <v>0</v>
      </c>
      <c r="H171" s="15">
        <v>0</v>
      </c>
      <c r="I171" s="307">
        <v>2</v>
      </c>
      <c r="J171" s="233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08">
        <v>1</v>
      </c>
      <c r="J172" s="233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08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08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08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1</v>
      </c>
      <c r="D177" s="17">
        <v>1</v>
      </c>
      <c r="E177" s="15">
        <v>0</v>
      </c>
      <c r="F177" s="15">
        <v>1</v>
      </c>
      <c r="G177" s="15">
        <v>0</v>
      </c>
      <c r="H177" s="15">
        <v>0</v>
      </c>
      <c r="I177" s="307">
        <v>2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3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1</v>
      </c>
      <c r="E179" s="15">
        <v>1</v>
      </c>
      <c r="F179" s="15">
        <v>0</v>
      </c>
      <c r="G179" s="15">
        <v>0</v>
      </c>
      <c r="H179" s="15">
        <v>0</v>
      </c>
      <c r="I179" s="307">
        <v>2</v>
      </c>
      <c r="J179" s="233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1</v>
      </c>
      <c r="E180" s="15">
        <v>0</v>
      </c>
      <c r="F180" s="15">
        <v>0</v>
      </c>
      <c r="G180" s="15">
        <v>1</v>
      </c>
      <c r="H180" s="15">
        <v>0</v>
      </c>
      <c r="I180" s="306">
        <v>3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1</v>
      </c>
      <c r="E182" s="15">
        <v>1</v>
      </c>
      <c r="F182" s="15">
        <v>0</v>
      </c>
      <c r="G182" s="15">
        <v>0</v>
      </c>
      <c r="H182" s="15">
        <v>0</v>
      </c>
      <c r="I182" s="307">
        <v>2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08">
        <v>1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08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2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08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3</v>
      </c>
      <c r="D186" s="17">
        <v>2</v>
      </c>
      <c r="E186" s="15">
        <v>1</v>
      </c>
      <c r="F186" s="15">
        <v>1</v>
      </c>
      <c r="G186" s="15">
        <v>0</v>
      </c>
      <c r="H186" s="15">
        <v>0</v>
      </c>
      <c r="I186" s="307">
        <v>2</v>
      </c>
      <c r="J186" s="233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1</v>
      </c>
      <c r="E187" s="15">
        <v>1</v>
      </c>
      <c r="F187" s="15">
        <v>0</v>
      </c>
      <c r="G187" s="15">
        <v>0</v>
      </c>
      <c r="H187" s="15">
        <v>0</v>
      </c>
      <c r="I187" s="307">
        <v>2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2</v>
      </c>
      <c r="E189" s="15">
        <v>2</v>
      </c>
      <c r="F189" s="15">
        <v>0</v>
      </c>
      <c r="G189" s="15">
        <v>0</v>
      </c>
      <c r="H189" s="15">
        <v>0</v>
      </c>
      <c r="I189" s="307">
        <v>2</v>
      </c>
      <c r="J189" s="233"/>
    </row>
    <row r="190" spans="1:10" ht="20.25" customHeight="1">
      <c r="A190" s="18" t="s">
        <v>62</v>
      </c>
      <c r="B190" s="18" t="s">
        <v>321</v>
      </c>
      <c r="C190" s="16">
        <v>4</v>
      </c>
      <c r="D190" s="17">
        <v>1</v>
      </c>
      <c r="E190" s="15">
        <v>1</v>
      </c>
      <c r="F190" s="15">
        <v>0</v>
      </c>
      <c r="G190" s="15">
        <v>0</v>
      </c>
      <c r="H190" s="15">
        <v>0</v>
      </c>
      <c r="I190" s="307">
        <v>2</v>
      </c>
      <c r="J190" s="233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08">
        <v>1</v>
      </c>
      <c r="J191" s="233"/>
    </row>
    <row r="192" spans="1:10" ht="20.25" customHeight="1">
      <c r="A192" s="18" t="s">
        <v>63</v>
      </c>
      <c r="B192" s="18" t="s">
        <v>322</v>
      </c>
      <c r="C192" s="16">
        <v>3</v>
      </c>
      <c r="D192" s="17">
        <v>3</v>
      </c>
      <c r="E192" s="15">
        <v>0</v>
      </c>
      <c r="F192" s="15">
        <v>1</v>
      </c>
      <c r="G192" s="15">
        <v>2</v>
      </c>
      <c r="H192" s="15">
        <v>0</v>
      </c>
      <c r="I192" s="306">
        <v>3</v>
      </c>
      <c r="J192" s="233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1</v>
      </c>
      <c r="E193" s="15">
        <v>0</v>
      </c>
      <c r="F193" s="15">
        <v>0</v>
      </c>
      <c r="G193" s="15">
        <v>1</v>
      </c>
      <c r="H193" s="15">
        <v>0</v>
      </c>
      <c r="I193" s="306">
        <v>3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08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5</v>
      </c>
      <c r="D195" s="17">
        <v>2</v>
      </c>
      <c r="E195" s="15">
        <v>1</v>
      </c>
      <c r="F195" s="15">
        <v>0</v>
      </c>
      <c r="G195" s="15">
        <v>1</v>
      </c>
      <c r="H195" s="15">
        <v>0</v>
      </c>
      <c r="I195" s="306">
        <v>3</v>
      </c>
      <c r="J195" s="233"/>
    </row>
    <row r="196" spans="1:10">
      <c r="A196" s="6" t="s">
        <v>325</v>
      </c>
      <c r="B196" s="7"/>
      <c r="C196" s="8">
        <f>SUM(C3:C195)</f>
        <v>1072</v>
      </c>
      <c r="D196" s="238">
        <f>E196+F196+G196+H196</f>
        <v>263</v>
      </c>
      <c r="E196" s="9">
        <f>SUM(E3:E195)</f>
        <v>78</v>
      </c>
      <c r="F196" s="9">
        <f>SUM(F3:F195)</f>
        <v>98</v>
      </c>
      <c r="G196" s="9">
        <f>SUM(G3:G195)</f>
        <v>63</v>
      </c>
      <c r="H196" s="9">
        <f>SUM(H3:H195)</f>
        <v>24</v>
      </c>
      <c r="I196" s="234"/>
      <c r="J196" s="10"/>
    </row>
    <row r="197" spans="1:10">
      <c r="A197" s="11" t="s">
        <v>790</v>
      </c>
      <c r="B197" s="12"/>
      <c r="C197" s="370">
        <f>C196+D196</f>
        <v>1335</v>
      </c>
      <c r="D197" s="371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O782"/>
  <sheetViews>
    <sheetView zoomScale="70" zoomScaleNormal="70" workbookViewId="0">
      <selection activeCell="AR11" sqref="AR11"/>
    </sheetView>
  </sheetViews>
  <sheetFormatPr defaultColWidth="9.140625" defaultRowHeight="27.75"/>
  <cols>
    <col min="1" max="1" width="15.42578125" style="21" customWidth="1"/>
    <col min="2" max="2" width="16.42578125" style="21" customWidth="1"/>
    <col min="3" max="3" width="19.85546875" style="21" customWidth="1"/>
    <col min="4" max="40" width="3.5703125" style="21" customWidth="1"/>
    <col min="41" max="41" width="14" style="21" bestFit="1" customWidth="1"/>
    <col min="42" max="49" width="4.7109375" style="21" customWidth="1"/>
    <col min="50" max="50" width="16.28515625" style="21" bestFit="1" customWidth="1"/>
    <col min="51" max="16384" width="9.140625" style="21"/>
  </cols>
  <sheetData>
    <row r="1" spans="1:41" s="300" customFormat="1" ht="30.75">
      <c r="A1" s="299" t="s">
        <v>348</v>
      </c>
      <c r="B1" s="299"/>
    </row>
    <row r="2" spans="1:41" s="300" customFormat="1" ht="30.75">
      <c r="B2" s="301" t="s">
        <v>791</v>
      </c>
    </row>
    <row r="4" spans="1:41">
      <c r="A4" s="324" t="s">
        <v>327</v>
      </c>
      <c r="B4" s="325"/>
      <c r="C4" s="325"/>
      <c r="D4" s="324" t="s">
        <v>328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6"/>
    </row>
    <row r="5" spans="1:41">
      <c r="A5" s="324" t="s">
        <v>9</v>
      </c>
      <c r="B5" s="324" t="s">
        <v>42</v>
      </c>
      <c r="C5" s="324" t="s">
        <v>326</v>
      </c>
      <c r="D5" s="324">
        <v>1</v>
      </c>
      <c r="E5" s="327">
        <v>2</v>
      </c>
      <c r="F5" s="327">
        <v>3</v>
      </c>
      <c r="G5" s="327">
        <v>4</v>
      </c>
      <c r="H5" s="327">
        <v>5</v>
      </c>
      <c r="I5" s="327">
        <v>6</v>
      </c>
      <c r="J5" s="327">
        <v>7</v>
      </c>
      <c r="K5" s="327">
        <v>8</v>
      </c>
      <c r="L5" s="327">
        <v>9</v>
      </c>
      <c r="M5" s="327">
        <v>10</v>
      </c>
      <c r="N5" s="327">
        <v>11</v>
      </c>
      <c r="O5" s="327">
        <v>12</v>
      </c>
      <c r="P5" s="327">
        <v>13</v>
      </c>
      <c r="Q5" s="327">
        <v>14</v>
      </c>
      <c r="R5" s="327">
        <v>15</v>
      </c>
      <c r="S5" s="327">
        <v>16</v>
      </c>
      <c r="T5" s="327">
        <v>17</v>
      </c>
      <c r="U5" s="327">
        <v>18</v>
      </c>
      <c r="V5" s="327">
        <v>19</v>
      </c>
      <c r="W5" s="327">
        <v>20</v>
      </c>
      <c r="X5" s="327">
        <v>21</v>
      </c>
      <c r="Y5" s="327">
        <v>22</v>
      </c>
      <c r="Z5" s="327">
        <v>23</v>
      </c>
      <c r="AA5" s="327">
        <v>24</v>
      </c>
      <c r="AB5" s="327">
        <v>25</v>
      </c>
      <c r="AC5" s="327">
        <v>26</v>
      </c>
      <c r="AD5" s="327">
        <v>27</v>
      </c>
      <c r="AE5" s="327">
        <v>28</v>
      </c>
      <c r="AF5" s="327">
        <v>29</v>
      </c>
      <c r="AG5" s="327">
        <v>30</v>
      </c>
      <c r="AH5" s="327">
        <v>31</v>
      </c>
      <c r="AI5" s="327">
        <v>32</v>
      </c>
      <c r="AJ5" s="327">
        <v>33</v>
      </c>
      <c r="AK5" s="327">
        <v>34</v>
      </c>
      <c r="AL5" s="327">
        <v>35</v>
      </c>
      <c r="AM5" s="327">
        <v>36</v>
      </c>
      <c r="AN5" s="327">
        <v>37</v>
      </c>
      <c r="AO5" s="328" t="s">
        <v>792</v>
      </c>
    </row>
    <row r="6" spans="1:41">
      <c r="A6" s="313" t="s">
        <v>23</v>
      </c>
      <c r="B6" s="313" t="s">
        <v>213</v>
      </c>
      <c r="C6" s="313" t="s">
        <v>472</v>
      </c>
      <c r="D6" s="314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>
        <v>1</v>
      </c>
      <c r="AE6" s="315">
        <v>1</v>
      </c>
      <c r="AF6" s="315">
        <v>1</v>
      </c>
      <c r="AG6" s="315">
        <v>4</v>
      </c>
      <c r="AH6" s="315"/>
      <c r="AI6" s="315">
        <v>1</v>
      </c>
      <c r="AJ6" s="315"/>
      <c r="AK6" s="315">
        <v>1</v>
      </c>
      <c r="AL6" s="315"/>
      <c r="AM6" s="315"/>
      <c r="AN6" s="315"/>
      <c r="AO6" s="316">
        <v>9</v>
      </c>
    </row>
    <row r="7" spans="1:41">
      <c r="A7" s="317"/>
      <c r="B7" s="317"/>
      <c r="C7" s="318" t="s">
        <v>707</v>
      </c>
      <c r="D7" s="319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>
        <v>1</v>
      </c>
      <c r="AM7" s="320"/>
      <c r="AN7" s="320"/>
      <c r="AO7" s="321">
        <v>1</v>
      </c>
    </row>
    <row r="8" spans="1:41">
      <c r="A8" s="317"/>
      <c r="B8" s="317"/>
      <c r="C8" s="318" t="s">
        <v>592</v>
      </c>
      <c r="D8" s="319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>
        <v>2</v>
      </c>
      <c r="AI8" s="320"/>
      <c r="AJ8" s="320">
        <v>2</v>
      </c>
      <c r="AK8" s="320"/>
      <c r="AL8" s="320"/>
      <c r="AM8" s="320"/>
      <c r="AN8" s="320">
        <v>1</v>
      </c>
      <c r="AO8" s="321">
        <v>5</v>
      </c>
    </row>
    <row r="9" spans="1:41">
      <c r="A9" s="317"/>
      <c r="B9" s="317"/>
      <c r="C9" s="318" t="s">
        <v>500</v>
      </c>
      <c r="D9" s="319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>
        <v>1</v>
      </c>
      <c r="AE9" s="320"/>
      <c r="AF9" s="320"/>
      <c r="AG9" s="320">
        <v>1</v>
      </c>
      <c r="AH9" s="320">
        <v>1</v>
      </c>
      <c r="AI9" s="320"/>
      <c r="AJ9" s="320">
        <v>3</v>
      </c>
      <c r="AK9" s="320">
        <v>1</v>
      </c>
      <c r="AL9" s="320"/>
      <c r="AM9" s="320">
        <v>2</v>
      </c>
      <c r="AN9" s="320"/>
      <c r="AO9" s="321">
        <v>9</v>
      </c>
    </row>
    <row r="10" spans="1:41">
      <c r="A10" s="317"/>
      <c r="B10" s="317"/>
      <c r="C10" s="318" t="s">
        <v>455</v>
      </c>
      <c r="D10" s="319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>
        <v>1</v>
      </c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1">
        <v>1</v>
      </c>
    </row>
    <row r="11" spans="1:41">
      <c r="A11" s="317"/>
      <c r="B11" s="317"/>
      <c r="C11" s="318" t="s">
        <v>521</v>
      </c>
      <c r="D11" s="319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>
        <v>1</v>
      </c>
      <c r="AG11" s="320"/>
      <c r="AH11" s="320"/>
      <c r="AI11" s="320"/>
      <c r="AJ11" s="320"/>
      <c r="AK11" s="320"/>
      <c r="AL11" s="320"/>
      <c r="AM11" s="320"/>
      <c r="AN11" s="320"/>
      <c r="AO11" s="321">
        <v>1</v>
      </c>
    </row>
    <row r="12" spans="1:41">
      <c r="A12" s="317"/>
      <c r="B12" s="317"/>
      <c r="C12" s="318" t="s">
        <v>763</v>
      </c>
      <c r="D12" s="319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>
        <v>2</v>
      </c>
      <c r="AM12" s="320"/>
      <c r="AN12" s="320"/>
      <c r="AO12" s="321">
        <v>2</v>
      </c>
    </row>
    <row r="13" spans="1:41">
      <c r="A13" s="317"/>
      <c r="B13" s="317"/>
      <c r="C13" s="318" t="s">
        <v>501</v>
      </c>
      <c r="D13" s="319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>
        <v>1</v>
      </c>
      <c r="AF13" s="320"/>
      <c r="AG13" s="320"/>
      <c r="AH13" s="320">
        <v>1</v>
      </c>
      <c r="AI13" s="320"/>
      <c r="AJ13" s="320"/>
      <c r="AK13" s="320"/>
      <c r="AL13" s="320"/>
      <c r="AM13" s="320"/>
      <c r="AN13" s="320"/>
      <c r="AO13" s="321">
        <v>2</v>
      </c>
    </row>
    <row r="14" spans="1:41">
      <c r="A14" s="317"/>
      <c r="B14" s="373" t="s">
        <v>793</v>
      </c>
      <c r="C14" s="374"/>
      <c r="D14" s="375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>
        <v>1</v>
      </c>
      <c r="AD14" s="376">
        <v>2</v>
      </c>
      <c r="AE14" s="376">
        <v>2</v>
      </c>
      <c r="AF14" s="376">
        <v>2</v>
      </c>
      <c r="AG14" s="376">
        <v>5</v>
      </c>
      <c r="AH14" s="376">
        <v>4</v>
      </c>
      <c r="AI14" s="376">
        <v>1</v>
      </c>
      <c r="AJ14" s="376">
        <v>5</v>
      </c>
      <c r="AK14" s="376">
        <v>2</v>
      </c>
      <c r="AL14" s="376">
        <v>3</v>
      </c>
      <c r="AM14" s="376">
        <v>2</v>
      </c>
      <c r="AN14" s="376">
        <v>1</v>
      </c>
      <c r="AO14" s="377">
        <v>30</v>
      </c>
    </row>
    <row r="15" spans="1:41">
      <c r="A15" s="317"/>
      <c r="B15" s="313" t="s">
        <v>23</v>
      </c>
      <c r="C15" s="313" t="s">
        <v>386</v>
      </c>
      <c r="D15" s="314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>
        <v>1</v>
      </c>
      <c r="AI15" s="315">
        <v>2</v>
      </c>
      <c r="AJ15" s="315"/>
      <c r="AK15" s="315"/>
      <c r="AL15" s="315"/>
      <c r="AM15" s="315"/>
      <c r="AN15" s="315"/>
      <c r="AO15" s="316">
        <v>3</v>
      </c>
    </row>
    <row r="16" spans="1:41">
      <c r="A16" s="317"/>
      <c r="B16" s="317"/>
      <c r="C16" s="318" t="s">
        <v>551</v>
      </c>
      <c r="D16" s="319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>
        <v>1</v>
      </c>
      <c r="AH16" s="320">
        <v>2</v>
      </c>
      <c r="AI16" s="320">
        <v>1</v>
      </c>
      <c r="AJ16" s="320"/>
      <c r="AK16" s="320">
        <v>2</v>
      </c>
      <c r="AL16" s="320"/>
      <c r="AM16" s="320"/>
      <c r="AN16" s="320"/>
      <c r="AO16" s="321">
        <v>6</v>
      </c>
    </row>
    <row r="17" spans="1:41">
      <c r="A17" s="317"/>
      <c r="B17" s="317"/>
      <c r="C17" s="318" t="s">
        <v>499</v>
      </c>
      <c r="D17" s="319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>
        <v>1</v>
      </c>
      <c r="AF17" s="320"/>
      <c r="AG17" s="320">
        <v>1</v>
      </c>
      <c r="AH17" s="320"/>
      <c r="AI17" s="320"/>
      <c r="AJ17" s="320">
        <v>1</v>
      </c>
      <c r="AK17" s="320"/>
      <c r="AL17" s="320">
        <v>1</v>
      </c>
      <c r="AM17" s="320">
        <v>1</v>
      </c>
      <c r="AN17" s="320"/>
      <c r="AO17" s="321">
        <v>5</v>
      </c>
    </row>
    <row r="18" spans="1:41">
      <c r="A18" s="317"/>
      <c r="B18" s="317"/>
      <c r="C18" s="318" t="s">
        <v>706</v>
      </c>
      <c r="D18" s="319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>
        <v>1</v>
      </c>
      <c r="AL18" s="320"/>
      <c r="AM18" s="320"/>
      <c r="AN18" s="320"/>
      <c r="AO18" s="321">
        <v>1</v>
      </c>
    </row>
    <row r="19" spans="1:41">
      <c r="A19" s="317"/>
      <c r="B19" s="317"/>
      <c r="C19" s="318" t="s">
        <v>23</v>
      </c>
      <c r="D19" s="319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>
        <v>1</v>
      </c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>
        <v>1</v>
      </c>
      <c r="AH19" s="320"/>
      <c r="AI19" s="320"/>
      <c r="AJ19" s="320"/>
      <c r="AK19" s="320"/>
      <c r="AL19" s="320"/>
      <c r="AM19" s="320"/>
      <c r="AN19" s="320"/>
      <c r="AO19" s="321">
        <v>2</v>
      </c>
    </row>
    <row r="20" spans="1:41">
      <c r="A20" s="317"/>
      <c r="B20" s="317"/>
      <c r="C20" s="318" t="s">
        <v>536</v>
      </c>
      <c r="D20" s="319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>
        <v>2</v>
      </c>
      <c r="AI20" s="320">
        <v>1</v>
      </c>
      <c r="AJ20" s="320"/>
      <c r="AK20" s="320"/>
      <c r="AL20" s="320"/>
      <c r="AM20" s="320">
        <v>1</v>
      </c>
      <c r="AN20" s="320"/>
      <c r="AO20" s="321">
        <v>4</v>
      </c>
    </row>
    <row r="21" spans="1:41">
      <c r="A21" s="317"/>
      <c r="B21" s="317"/>
      <c r="C21" s="318" t="s">
        <v>632</v>
      </c>
      <c r="D21" s="319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>
        <v>1</v>
      </c>
      <c r="AJ21" s="320"/>
      <c r="AK21" s="320"/>
      <c r="AL21" s="320"/>
      <c r="AM21" s="320"/>
      <c r="AN21" s="320"/>
      <c r="AO21" s="321">
        <v>1</v>
      </c>
    </row>
    <row r="22" spans="1:41">
      <c r="A22" s="317"/>
      <c r="B22" s="317"/>
      <c r="C22" s="318" t="s">
        <v>171</v>
      </c>
      <c r="D22" s="319"/>
      <c r="E22" s="320">
        <v>1</v>
      </c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>
        <v>1</v>
      </c>
      <c r="AE22" s="320"/>
      <c r="AF22" s="320"/>
      <c r="AG22" s="320"/>
      <c r="AH22" s="320">
        <v>1</v>
      </c>
      <c r="AI22" s="320"/>
      <c r="AJ22" s="320">
        <v>1</v>
      </c>
      <c r="AK22" s="320"/>
      <c r="AL22" s="320"/>
      <c r="AM22" s="320"/>
      <c r="AN22" s="320"/>
      <c r="AO22" s="321">
        <v>4</v>
      </c>
    </row>
    <row r="23" spans="1:41">
      <c r="A23" s="317"/>
      <c r="B23" s="317"/>
      <c r="C23" s="318" t="s">
        <v>394</v>
      </c>
      <c r="D23" s="319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>
        <v>1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>
        <v>1</v>
      </c>
      <c r="AE23" s="320"/>
      <c r="AF23" s="320">
        <v>1</v>
      </c>
      <c r="AG23" s="320"/>
      <c r="AH23" s="320"/>
      <c r="AI23" s="320"/>
      <c r="AJ23" s="320"/>
      <c r="AK23" s="320"/>
      <c r="AL23" s="320"/>
      <c r="AM23" s="320"/>
      <c r="AN23" s="320"/>
      <c r="AO23" s="321">
        <v>3</v>
      </c>
    </row>
    <row r="24" spans="1:41">
      <c r="A24" s="317"/>
      <c r="B24" s="373" t="s">
        <v>794</v>
      </c>
      <c r="C24" s="374"/>
      <c r="D24" s="375"/>
      <c r="E24" s="376">
        <v>1</v>
      </c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>
        <v>1</v>
      </c>
      <c r="U24" s="376"/>
      <c r="V24" s="376">
        <v>1</v>
      </c>
      <c r="W24" s="376"/>
      <c r="X24" s="376"/>
      <c r="Y24" s="376"/>
      <c r="Z24" s="376"/>
      <c r="AA24" s="376"/>
      <c r="AB24" s="376"/>
      <c r="AC24" s="376"/>
      <c r="AD24" s="376">
        <v>2</v>
      </c>
      <c r="AE24" s="376">
        <v>1</v>
      </c>
      <c r="AF24" s="376">
        <v>1</v>
      </c>
      <c r="AG24" s="376">
        <v>3</v>
      </c>
      <c r="AH24" s="376">
        <v>6</v>
      </c>
      <c r="AI24" s="376">
        <v>5</v>
      </c>
      <c r="AJ24" s="376">
        <v>2</v>
      </c>
      <c r="AK24" s="376">
        <v>3</v>
      </c>
      <c r="AL24" s="376">
        <v>1</v>
      </c>
      <c r="AM24" s="376">
        <v>2</v>
      </c>
      <c r="AN24" s="376"/>
      <c r="AO24" s="377">
        <v>29</v>
      </c>
    </row>
    <row r="25" spans="1:41">
      <c r="A25" s="317"/>
      <c r="B25" s="313" t="s">
        <v>211</v>
      </c>
      <c r="C25" s="313" t="s">
        <v>589</v>
      </c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>
        <v>1</v>
      </c>
      <c r="AI25" s="315">
        <v>1</v>
      </c>
      <c r="AJ25" s="315">
        <v>3</v>
      </c>
      <c r="AK25" s="315"/>
      <c r="AL25" s="315"/>
      <c r="AM25" s="315">
        <v>1</v>
      </c>
      <c r="AN25" s="315"/>
      <c r="AO25" s="316">
        <v>6</v>
      </c>
    </row>
    <row r="26" spans="1:41">
      <c r="A26" s="317"/>
      <c r="B26" s="317"/>
      <c r="C26" s="318" t="s">
        <v>211</v>
      </c>
      <c r="D26" s="319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>
        <v>1</v>
      </c>
      <c r="AO26" s="321">
        <v>1</v>
      </c>
    </row>
    <row r="27" spans="1:41">
      <c r="A27" s="317"/>
      <c r="B27" s="317"/>
      <c r="C27" s="318" t="s">
        <v>414</v>
      </c>
      <c r="D27" s="319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>
        <v>1</v>
      </c>
      <c r="Y27" s="320">
        <v>1</v>
      </c>
      <c r="Z27" s="320">
        <v>3</v>
      </c>
      <c r="AA27" s="320">
        <v>1</v>
      </c>
      <c r="AB27" s="320">
        <v>1</v>
      </c>
      <c r="AC27" s="320"/>
      <c r="AD27" s="320">
        <v>1</v>
      </c>
      <c r="AE27" s="320">
        <v>3</v>
      </c>
      <c r="AF27" s="320"/>
      <c r="AG27" s="320"/>
      <c r="AH27" s="320">
        <v>1</v>
      </c>
      <c r="AI27" s="320"/>
      <c r="AJ27" s="320"/>
      <c r="AK27" s="320"/>
      <c r="AL27" s="320"/>
      <c r="AM27" s="320"/>
      <c r="AN27" s="320"/>
      <c r="AO27" s="321">
        <v>12</v>
      </c>
    </row>
    <row r="28" spans="1:41">
      <c r="A28" s="317"/>
      <c r="B28" s="317"/>
      <c r="C28" s="318" t="s">
        <v>764</v>
      </c>
      <c r="D28" s="319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>
        <v>1</v>
      </c>
      <c r="AM28" s="320"/>
      <c r="AN28" s="320"/>
      <c r="AO28" s="321">
        <v>1</v>
      </c>
    </row>
    <row r="29" spans="1:41">
      <c r="A29" s="317"/>
      <c r="B29" s="317"/>
      <c r="C29" s="318" t="s">
        <v>590</v>
      </c>
      <c r="D29" s="319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>
        <v>1</v>
      </c>
      <c r="AI29" s="320"/>
      <c r="AJ29" s="320"/>
      <c r="AK29" s="320"/>
      <c r="AL29" s="320"/>
      <c r="AM29" s="320">
        <v>1</v>
      </c>
      <c r="AN29" s="320">
        <v>1</v>
      </c>
      <c r="AO29" s="321">
        <v>3</v>
      </c>
    </row>
    <row r="30" spans="1:41">
      <c r="A30" s="317"/>
      <c r="B30" s="317"/>
      <c r="C30" s="318" t="s">
        <v>582</v>
      </c>
      <c r="D30" s="319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>
        <v>1</v>
      </c>
      <c r="AI30" s="320"/>
      <c r="AJ30" s="320"/>
      <c r="AK30" s="320"/>
      <c r="AL30" s="320"/>
      <c r="AM30" s="320"/>
      <c r="AN30" s="320"/>
      <c r="AO30" s="321">
        <v>1</v>
      </c>
    </row>
    <row r="31" spans="1:41">
      <c r="A31" s="317"/>
      <c r="B31" s="317"/>
      <c r="C31" s="318" t="s">
        <v>591</v>
      </c>
      <c r="D31" s="319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>
        <v>1</v>
      </c>
      <c r="AI31" s="320"/>
      <c r="AJ31" s="320"/>
      <c r="AK31" s="320"/>
      <c r="AL31" s="320"/>
      <c r="AM31" s="320"/>
      <c r="AN31" s="320"/>
      <c r="AO31" s="321">
        <v>1</v>
      </c>
    </row>
    <row r="32" spans="1:41">
      <c r="A32" s="317"/>
      <c r="B32" s="317"/>
      <c r="C32" s="318" t="s">
        <v>636</v>
      </c>
      <c r="D32" s="319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>
        <v>1</v>
      </c>
      <c r="AJ32" s="320"/>
      <c r="AK32" s="320"/>
      <c r="AL32" s="320"/>
      <c r="AM32" s="320"/>
      <c r="AN32" s="320"/>
      <c r="AO32" s="321">
        <v>1</v>
      </c>
    </row>
    <row r="33" spans="1:41">
      <c r="A33" s="317"/>
      <c r="B33" s="373" t="s">
        <v>795</v>
      </c>
      <c r="C33" s="374"/>
      <c r="D33" s="375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>
        <v>1</v>
      </c>
      <c r="Y33" s="376">
        <v>1</v>
      </c>
      <c r="Z33" s="376">
        <v>3</v>
      </c>
      <c r="AA33" s="376">
        <v>1</v>
      </c>
      <c r="AB33" s="376">
        <v>1</v>
      </c>
      <c r="AC33" s="376"/>
      <c r="AD33" s="376">
        <v>1</v>
      </c>
      <c r="AE33" s="376">
        <v>3</v>
      </c>
      <c r="AF33" s="376"/>
      <c r="AG33" s="376"/>
      <c r="AH33" s="376">
        <v>5</v>
      </c>
      <c r="AI33" s="376">
        <v>2</v>
      </c>
      <c r="AJ33" s="376">
        <v>3</v>
      </c>
      <c r="AK33" s="376"/>
      <c r="AL33" s="376">
        <v>1</v>
      </c>
      <c r="AM33" s="376">
        <v>2</v>
      </c>
      <c r="AN33" s="376">
        <v>2</v>
      </c>
      <c r="AO33" s="377">
        <v>26</v>
      </c>
    </row>
    <row r="34" spans="1:41">
      <c r="A34" s="317"/>
      <c r="B34" s="313" t="s">
        <v>216</v>
      </c>
      <c r="C34" s="313" t="s">
        <v>383</v>
      </c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>
        <v>1</v>
      </c>
      <c r="S34" s="315"/>
      <c r="T34" s="315"/>
      <c r="U34" s="315"/>
      <c r="V34" s="315"/>
      <c r="W34" s="315"/>
      <c r="X34" s="315"/>
      <c r="Y34" s="315"/>
      <c r="Z34" s="315">
        <v>1</v>
      </c>
      <c r="AA34" s="315">
        <v>1</v>
      </c>
      <c r="AB34" s="315">
        <v>1</v>
      </c>
      <c r="AC34" s="315">
        <v>2</v>
      </c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6">
        <v>6</v>
      </c>
    </row>
    <row r="35" spans="1:41">
      <c r="A35" s="317"/>
      <c r="B35" s="317"/>
      <c r="C35" s="318" t="s">
        <v>638</v>
      </c>
      <c r="D35" s="319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>
        <v>1</v>
      </c>
      <c r="AJ35" s="320">
        <v>3</v>
      </c>
      <c r="AK35" s="320"/>
      <c r="AL35" s="320">
        <v>1</v>
      </c>
      <c r="AM35" s="320">
        <v>5</v>
      </c>
      <c r="AN35" s="320"/>
      <c r="AO35" s="321">
        <v>10</v>
      </c>
    </row>
    <row r="36" spans="1:41">
      <c r="A36" s="317"/>
      <c r="B36" s="317"/>
      <c r="C36" s="318" t="s">
        <v>430</v>
      </c>
      <c r="D36" s="319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>
        <v>1</v>
      </c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>
        <v>1</v>
      </c>
      <c r="AN36" s="320"/>
      <c r="AO36" s="321">
        <v>2</v>
      </c>
    </row>
    <row r="37" spans="1:41">
      <c r="A37" s="317"/>
      <c r="B37" s="317"/>
      <c r="C37" s="318" t="s">
        <v>498</v>
      </c>
      <c r="D37" s="319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>
        <v>1</v>
      </c>
      <c r="AF37" s="320"/>
      <c r="AG37" s="320"/>
      <c r="AH37" s="320"/>
      <c r="AI37" s="320"/>
      <c r="AJ37" s="320"/>
      <c r="AK37" s="320"/>
      <c r="AL37" s="320"/>
      <c r="AM37" s="320">
        <v>1</v>
      </c>
      <c r="AN37" s="320"/>
      <c r="AO37" s="321">
        <v>2</v>
      </c>
    </row>
    <row r="38" spans="1:41">
      <c r="A38" s="317"/>
      <c r="B38" s="317"/>
      <c r="C38" s="318" t="s">
        <v>520</v>
      </c>
      <c r="D38" s="319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>
        <v>1</v>
      </c>
      <c r="AG38" s="320"/>
      <c r="AH38" s="320"/>
      <c r="AI38" s="320"/>
      <c r="AJ38" s="320"/>
      <c r="AK38" s="320"/>
      <c r="AL38" s="320"/>
      <c r="AM38" s="320"/>
      <c r="AN38" s="320"/>
      <c r="AO38" s="321">
        <v>1</v>
      </c>
    </row>
    <row r="39" spans="1:41">
      <c r="A39" s="317"/>
      <c r="B39" s="373" t="s">
        <v>796</v>
      </c>
      <c r="C39" s="374"/>
      <c r="D39" s="375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>
        <v>1</v>
      </c>
      <c r="S39" s="376"/>
      <c r="T39" s="376"/>
      <c r="U39" s="376"/>
      <c r="V39" s="376"/>
      <c r="W39" s="376"/>
      <c r="X39" s="376"/>
      <c r="Y39" s="376"/>
      <c r="Z39" s="376">
        <v>1</v>
      </c>
      <c r="AA39" s="376">
        <v>2</v>
      </c>
      <c r="AB39" s="376">
        <v>1</v>
      </c>
      <c r="AC39" s="376">
        <v>2</v>
      </c>
      <c r="AD39" s="376"/>
      <c r="AE39" s="376">
        <v>1</v>
      </c>
      <c r="AF39" s="376">
        <v>1</v>
      </c>
      <c r="AG39" s="376"/>
      <c r="AH39" s="376"/>
      <c r="AI39" s="376">
        <v>1</v>
      </c>
      <c r="AJ39" s="376">
        <v>3</v>
      </c>
      <c r="AK39" s="376"/>
      <c r="AL39" s="376">
        <v>1</v>
      </c>
      <c r="AM39" s="376">
        <v>7</v>
      </c>
      <c r="AN39" s="376"/>
      <c r="AO39" s="377">
        <v>21</v>
      </c>
    </row>
    <row r="40" spans="1:41">
      <c r="A40" s="317"/>
      <c r="B40" s="313" t="s">
        <v>212</v>
      </c>
      <c r="C40" s="313" t="s">
        <v>765</v>
      </c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>
        <v>1</v>
      </c>
      <c r="AN40" s="315">
        <v>1</v>
      </c>
      <c r="AO40" s="316">
        <v>2</v>
      </c>
    </row>
    <row r="41" spans="1:41">
      <c r="A41" s="317"/>
      <c r="B41" s="317"/>
      <c r="C41" s="318" t="s">
        <v>452</v>
      </c>
      <c r="D41" s="319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>
        <v>1</v>
      </c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>
        <v>1</v>
      </c>
      <c r="AO41" s="321">
        <v>2</v>
      </c>
    </row>
    <row r="42" spans="1:41">
      <c r="A42" s="317"/>
      <c r="B42" s="317"/>
      <c r="C42" s="318" t="s">
        <v>593</v>
      </c>
      <c r="D42" s="319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>
        <v>2</v>
      </c>
      <c r="AI42" s="320"/>
      <c r="AJ42" s="320"/>
      <c r="AK42" s="320"/>
      <c r="AL42" s="320"/>
      <c r="AM42" s="320"/>
      <c r="AN42" s="320"/>
      <c r="AO42" s="321">
        <v>2</v>
      </c>
    </row>
    <row r="43" spans="1:41">
      <c r="A43" s="317"/>
      <c r="B43" s="317"/>
      <c r="C43" s="318" t="s">
        <v>470</v>
      </c>
      <c r="D43" s="319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>
        <v>1</v>
      </c>
      <c r="AE43" s="320"/>
      <c r="AF43" s="320">
        <v>1</v>
      </c>
      <c r="AG43" s="320"/>
      <c r="AH43" s="320">
        <v>1</v>
      </c>
      <c r="AI43" s="320">
        <v>1</v>
      </c>
      <c r="AJ43" s="320"/>
      <c r="AK43" s="320"/>
      <c r="AL43" s="320">
        <v>2</v>
      </c>
      <c r="AM43" s="320"/>
      <c r="AN43" s="320">
        <v>1</v>
      </c>
      <c r="AO43" s="321">
        <v>7</v>
      </c>
    </row>
    <row r="44" spans="1:41">
      <c r="A44" s="317"/>
      <c r="B44" s="317"/>
      <c r="C44" s="318" t="s">
        <v>594</v>
      </c>
      <c r="D44" s="319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>
        <v>2</v>
      </c>
      <c r="AI44" s="320">
        <v>1</v>
      </c>
      <c r="AJ44" s="320"/>
      <c r="AK44" s="320"/>
      <c r="AL44" s="320"/>
      <c r="AM44" s="320"/>
      <c r="AN44" s="320"/>
      <c r="AO44" s="321">
        <v>3</v>
      </c>
    </row>
    <row r="45" spans="1:41">
      <c r="A45" s="317"/>
      <c r="B45" s="317"/>
      <c r="C45" s="318" t="s">
        <v>431</v>
      </c>
      <c r="D45" s="319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>
        <v>1</v>
      </c>
      <c r="AC45" s="320"/>
      <c r="AD45" s="320">
        <v>1</v>
      </c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1">
        <v>2</v>
      </c>
    </row>
    <row r="46" spans="1:41">
      <c r="A46" s="317"/>
      <c r="B46" s="317"/>
      <c r="C46" s="318" t="s">
        <v>708</v>
      </c>
      <c r="D46" s="319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>
        <v>1</v>
      </c>
      <c r="AL46" s="320"/>
      <c r="AM46" s="320">
        <v>1</v>
      </c>
      <c r="AN46" s="320"/>
      <c r="AO46" s="321">
        <v>2</v>
      </c>
    </row>
    <row r="47" spans="1:41">
      <c r="A47" s="317"/>
      <c r="B47" s="317"/>
      <c r="C47" s="318" t="s">
        <v>655</v>
      </c>
      <c r="D47" s="319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>
        <v>1</v>
      </c>
      <c r="AJ47" s="320"/>
      <c r="AK47" s="320"/>
      <c r="AL47" s="320"/>
      <c r="AM47" s="320"/>
      <c r="AN47" s="320"/>
      <c r="AO47" s="321">
        <v>1</v>
      </c>
    </row>
    <row r="48" spans="1:41">
      <c r="A48" s="317"/>
      <c r="B48" s="373" t="s">
        <v>797</v>
      </c>
      <c r="C48" s="374"/>
      <c r="D48" s="375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>
        <v>1</v>
      </c>
      <c r="AC48" s="376">
        <v>1</v>
      </c>
      <c r="AD48" s="376">
        <v>2</v>
      </c>
      <c r="AE48" s="376"/>
      <c r="AF48" s="376">
        <v>1</v>
      </c>
      <c r="AG48" s="376"/>
      <c r="AH48" s="376">
        <v>5</v>
      </c>
      <c r="AI48" s="376">
        <v>3</v>
      </c>
      <c r="AJ48" s="376"/>
      <c r="AK48" s="376">
        <v>1</v>
      </c>
      <c r="AL48" s="376">
        <v>2</v>
      </c>
      <c r="AM48" s="376">
        <v>2</v>
      </c>
      <c r="AN48" s="376">
        <v>3</v>
      </c>
      <c r="AO48" s="377">
        <v>21</v>
      </c>
    </row>
    <row r="49" spans="1:41">
      <c r="A49" s="317"/>
      <c r="B49" s="313" t="s">
        <v>215</v>
      </c>
      <c r="C49" s="313" t="s">
        <v>497</v>
      </c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>
        <v>1</v>
      </c>
      <c r="AF49" s="315"/>
      <c r="AG49" s="315"/>
      <c r="AH49" s="315"/>
      <c r="AI49" s="315"/>
      <c r="AJ49" s="315"/>
      <c r="AK49" s="315"/>
      <c r="AL49" s="315"/>
      <c r="AM49" s="315"/>
      <c r="AN49" s="315"/>
      <c r="AO49" s="316">
        <v>1</v>
      </c>
    </row>
    <row r="50" spans="1:41">
      <c r="A50" s="317"/>
      <c r="B50" s="317"/>
      <c r="C50" s="318" t="s">
        <v>407</v>
      </c>
      <c r="D50" s="319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>
        <v>2</v>
      </c>
      <c r="Y50" s="320"/>
      <c r="Z50" s="320"/>
      <c r="AA50" s="320"/>
      <c r="AB50" s="320"/>
      <c r="AC50" s="320">
        <v>1</v>
      </c>
      <c r="AD50" s="320">
        <v>2</v>
      </c>
      <c r="AE50" s="320">
        <v>2</v>
      </c>
      <c r="AF50" s="320"/>
      <c r="AG50" s="320">
        <v>1</v>
      </c>
      <c r="AH50" s="320">
        <v>1</v>
      </c>
      <c r="AI50" s="320"/>
      <c r="AJ50" s="320"/>
      <c r="AK50" s="320"/>
      <c r="AL50" s="320"/>
      <c r="AM50" s="320"/>
      <c r="AN50" s="320"/>
      <c r="AO50" s="321">
        <v>9</v>
      </c>
    </row>
    <row r="51" spans="1:41">
      <c r="A51" s="317"/>
      <c r="B51" s="317"/>
      <c r="C51" s="318" t="s">
        <v>451</v>
      </c>
      <c r="D51" s="319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>
        <v>2</v>
      </c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1">
        <v>2</v>
      </c>
    </row>
    <row r="52" spans="1:41">
      <c r="A52" s="317"/>
      <c r="B52" s="317"/>
      <c r="C52" s="318" t="s">
        <v>530</v>
      </c>
      <c r="D52" s="319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>
        <v>1</v>
      </c>
      <c r="AH52" s="320"/>
      <c r="AI52" s="320">
        <v>1</v>
      </c>
      <c r="AJ52" s="320"/>
      <c r="AK52" s="320"/>
      <c r="AL52" s="320"/>
      <c r="AM52" s="320"/>
      <c r="AN52" s="320"/>
      <c r="AO52" s="321">
        <v>2</v>
      </c>
    </row>
    <row r="53" spans="1:41">
      <c r="A53" s="317"/>
      <c r="B53" s="373" t="s">
        <v>798</v>
      </c>
      <c r="C53" s="374"/>
      <c r="D53" s="375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>
        <v>2</v>
      </c>
      <c r="Y53" s="376"/>
      <c r="Z53" s="376"/>
      <c r="AA53" s="376"/>
      <c r="AB53" s="376"/>
      <c r="AC53" s="376">
        <v>3</v>
      </c>
      <c r="AD53" s="376">
        <v>2</v>
      </c>
      <c r="AE53" s="376">
        <v>3</v>
      </c>
      <c r="AF53" s="376"/>
      <c r="AG53" s="376">
        <v>2</v>
      </c>
      <c r="AH53" s="376">
        <v>1</v>
      </c>
      <c r="AI53" s="376">
        <v>1</v>
      </c>
      <c r="AJ53" s="376"/>
      <c r="AK53" s="376"/>
      <c r="AL53" s="376"/>
      <c r="AM53" s="376"/>
      <c r="AN53" s="376"/>
      <c r="AO53" s="377">
        <v>14</v>
      </c>
    </row>
    <row r="54" spans="1:41">
      <c r="A54" s="317"/>
      <c r="B54" s="313" t="s">
        <v>217</v>
      </c>
      <c r="C54" s="313" t="s">
        <v>217</v>
      </c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>
        <v>3</v>
      </c>
      <c r="AG54" s="315"/>
      <c r="AH54" s="315"/>
      <c r="AI54" s="315"/>
      <c r="AJ54" s="315"/>
      <c r="AK54" s="315"/>
      <c r="AL54" s="315"/>
      <c r="AM54" s="315"/>
      <c r="AN54" s="315">
        <v>2</v>
      </c>
      <c r="AO54" s="316">
        <v>5</v>
      </c>
    </row>
    <row r="55" spans="1:41">
      <c r="A55" s="317"/>
      <c r="B55" s="317"/>
      <c r="C55" s="318" t="s">
        <v>552</v>
      </c>
      <c r="D55" s="319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>
        <v>1</v>
      </c>
      <c r="AH55" s="320">
        <v>1</v>
      </c>
      <c r="AI55" s="320">
        <v>1</v>
      </c>
      <c r="AJ55" s="320">
        <v>2</v>
      </c>
      <c r="AK55" s="320"/>
      <c r="AL55" s="320"/>
      <c r="AM55" s="320"/>
      <c r="AN55" s="320"/>
      <c r="AO55" s="321">
        <v>5</v>
      </c>
    </row>
    <row r="56" spans="1:41">
      <c r="A56" s="317"/>
      <c r="B56" s="317"/>
      <c r="C56" s="318" t="s">
        <v>627</v>
      </c>
      <c r="D56" s="319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>
        <v>1</v>
      </c>
      <c r="AK56" s="320"/>
      <c r="AL56" s="320"/>
      <c r="AM56" s="320"/>
      <c r="AN56" s="320"/>
      <c r="AO56" s="321">
        <v>1</v>
      </c>
    </row>
    <row r="57" spans="1:41">
      <c r="A57" s="317"/>
      <c r="B57" s="317"/>
      <c r="C57" s="318" t="s">
        <v>709</v>
      </c>
      <c r="D57" s="319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>
        <v>1</v>
      </c>
      <c r="AM57" s="320"/>
      <c r="AN57" s="320"/>
      <c r="AO57" s="321">
        <v>1</v>
      </c>
    </row>
    <row r="58" spans="1:41">
      <c r="A58" s="317"/>
      <c r="B58" s="317"/>
      <c r="C58" s="318" t="s">
        <v>658</v>
      </c>
      <c r="D58" s="319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>
        <v>1</v>
      </c>
      <c r="AK58" s="320"/>
      <c r="AL58" s="320">
        <v>1</v>
      </c>
      <c r="AM58" s="320"/>
      <c r="AN58" s="320"/>
      <c r="AO58" s="321">
        <v>2</v>
      </c>
    </row>
    <row r="59" spans="1:41">
      <c r="A59" s="317"/>
      <c r="B59" s="373" t="s">
        <v>799</v>
      </c>
      <c r="C59" s="374"/>
      <c r="D59" s="375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>
        <v>3</v>
      </c>
      <c r="AG59" s="376">
        <v>1</v>
      </c>
      <c r="AH59" s="376">
        <v>1</v>
      </c>
      <c r="AI59" s="376">
        <v>1</v>
      </c>
      <c r="AJ59" s="376">
        <v>4</v>
      </c>
      <c r="AK59" s="376"/>
      <c r="AL59" s="376">
        <v>2</v>
      </c>
      <c r="AM59" s="376"/>
      <c r="AN59" s="376">
        <v>2</v>
      </c>
      <c r="AO59" s="377">
        <v>14</v>
      </c>
    </row>
    <row r="60" spans="1:41">
      <c r="A60" s="317"/>
      <c r="B60" s="313" t="s">
        <v>173</v>
      </c>
      <c r="C60" s="313" t="s">
        <v>524</v>
      </c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>
        <v>1</v>
      </c>
      <c r="AG60" s="315"/>
      <c r="AH60" s="315">
        <v>1</v>
      </c>
      <c r="AI60" s="315"/>
      <c r="AJ60" s="315"/>
      <c r="AK60" s="315"/>
      <c r="AL60" s="315">
        <v>1</v>
      </c>
      <c r="AM60" s="315"/>
      <c r="AN60" s="315"/>
      <c r="AO60" s="316">
        <v>3</v>
      </c>
    </row>
    <row r="61" spans="1:41">
      <c r="A61" s="317"/>
      <c r="B61" s="317"/>
      <c r="C61" s="318" t="s">
        <v>27</v>
      </c>
      <c r="D61" s="319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>
        <v>1</v>
      </c>
      <c r="AJ61" s="320"/>
      <c r="AK61" s="320"/>
      <c r="AL61" s="320"/>
      <c r="AM61" s="320"/>
      <c r="AN61" s="320"/>
      <c r="AO61" s="321">
        <v>1</v>
      </c>
    </row>
    <row r="62" spans="1:41">
      <c r="A62" s="317"/>
      <c r="B62" s="317"/>
      <c r="C62" s="318" t="s">
        <v>766</v>
      </c>
      <c r="D62" s="319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>
        <v>1</v>
      </c>
      <c r="AN62" s="320"/>
      <c r="AO62" s="321">
        <v>1</v>
      </c>
    </row>
    <row r="63" spans="1:41">
      <c r="A63" s="317"/>
      <c r="B63" s="317"/>
      <c r="C63" s="318" t="s">
        <v>473</v>
      </c>
      <c r="D63" s="319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>
        <v>1</v>
      </c>
      <c r="AE63" s="320">
        <v>1</v>
      </c>
      <c r="AF63" s="320"/>
      <c r="AG63" s="320"/>
      <c r="AH63" s="320"/>
      <c r="AI63" s="320"/>
      <c r="AJ63" s="320"/>
      <c r="AK63" s="320"/>
      <c r="AL63" s="320"/>
      <c r="AM63" s="320"/>
      <c r="AN63" s="320"/>
      <c r="AO63" s="321">
        <v>2</v>
      </c>
    </row>
    <row r="64" spans="1:41">
      <c r="A64" s="317"/>
      <c r="B64" s="373" t="s">
        <v>800</v>
      </c>
      <c r="C64" s="374"/>
      <c r="D64" s="375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  <c r="AA64" s="376"/>
      <c r="AB64" s="376"/>
      <c r="AC64" s="376"/>
      <c r="AD64" s="376">
        <v>1</v>
      </c>
      <c r="AE64" s="376">
        <v>1</v>
      </c>
      <c r="AF64" s="376">
        <v>1</v>
      </c>
      <c r="AG64" s="376"/>
      <c r="AH64" s="376">
        <v>1</v>
      </c>
      <c r="AI64" s="376">
        <v>1</v>
      </c>
      <c r="AJ64" s="376"/>
      <c r="AK64" s="376"/>
      <c r="AL64" s="376">
        <v>1</v>
      </c>
      <c r="AM64" s="376">
        <v>1</v>
      </c>
      <c r="AN64" s="376"/>
      <c r="AO64" s="377">
        <v>7</v>
      </c>
    </row>
    <row r="65" spans="1:41">
      <c r="A65" s="317"/>
      <c r="B65" s="313" t="s">
        <v>214</v>
      </c>
      <c r="C65" s="313" t="s">
        <v>453</v>
      </c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>
        <v>1</v>
      </c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6">
        <v>1</v>
      </c>
    </row>
    <row r="66" spans="1:41">
      <c r="A66" s="317"/>
      <c r="B66" s="317"/>
      <c r="C66" s="318" t="s">
        <v>522</v>
      </c>
      <c r="D66" s="319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>
        <v>1</v>
      </c>
      <c r="AG66" s="320"/>
      <c r="AH66" s="320"/>
      <c r="AI66" s="320"/>
      <c r="AJ66" s="320"/>
      <c r="AK66" s="320"/>
      <c r="AL66" s="320"/>
      <c r="AM66" s="320"/>
      <c r="AN66" s="320"/>
      <c r="AO66" s="321">
        <v>1</v>
      </c>
    </row>
    <row r="67" spans="1:41">
      <c r="A67" s="317"/>
      <c r="B67" s="317"/>
      <c r="C67" s="318" t="s">
        <v>710</v>
      </c>
      <c r="D67" s="319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>
        <v>1</v>
      </c>
      <c r="AM67" s="320"/>
      <c r="AN67" s="320"/>
      <c r="AO67" s="321">
        <v>1</v>
      </c>
    </row>
    <row r="68" spans="1:41">
      <c r="A68" s="317"/>
      <c r="B68" s="317"/>
      <c r="C68" s="318" t="s">
        <v>523</v>
      </c>
      <c r="D68" s="319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>
        <v>1</v>
      </c>
      <c r="AG68" s="320"/>
      <c r="AH68" s="320"/>
      <c r="AI68" s="320"/>
      <c r="AJ68" s="320"/>
      <c r="AK68" s="320"/>
      <c r="AL68" s="320"/>
      <c r="AM68" s="320"/>
      <c r="AN68" s="320"/>
      <c r="AO68" s="321">
        <v>1</v>
      </c>
    </row>
    <row r="69" spans="1:41">
      <c r="A69" s="317"/>
      <c r="B69" s="317"/>
      <c r="C69" s="318" t="s">
        <v>471</v>
      </c>
      <c r="D69" s="319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>
        <v>1</v>
      </c>
      <c r="AE69" s="320"/>
      <c r="AF69" s="320"/>
      <c r="AG69" s="320"/>
      <c r="AH69" s="320"/>
      <c r="AI69" s="320"/>
      <c r="AJ69" s="320">
        <v>1</v>
      </c>
      <c r="AK69" s="320"/>
      <c r="AL69" s="320"/>
      <c r="AM69" s="320"/>
      <c r="AN69" s="320">
        <v>1</v>
      </c>
      <c r="AO69" s="321">
        <v>3</v>
      </c>
    </row>
    <row r="70" spans="1:41">
      <c r="A70" s="317"/>
      <c r="B70" s="373" t="s">
        <v>801</v>
      </c>
      <c r="C70" s="374"/>
      <c r="D70" s="375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>
        <v>2</v>
      </c>
      <c r="AE70" s="376"/>
      <c r="AF70" s="376">
        <v>2</v>
      </c>
      <c r="AG70" s="376"/>
      <c r="AH70" s="376"/>
      <c r="AI70" s="376"/>
      <c r="AJ70" s="376">
        <v>1</v>
      </c>
      <c r="AK70" s="376"/>
      <c r="AL70" s="376">
        <v>1</v>
      </c>
      <c r="AM70" s="376"/>
      <c r="AN70" s="376">
        <v>1</v>
      </c>
      <c r="AO70" s="377">
        <v>7</v>
      </c>
    </row>
    <row r="71" spans="1:41">
      <c r="A71" s="317"/>
      <c r="B71" s="313" t="s">
        <v>171</v>
      </c>
      <c r="C71" s="313" t="s">
        <v>767</v>
      </c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>
        <v>1</v>
      </c>
      <c r="AN71" s="315"/>
      <c r="AO71" s="316">
        <v>1</v>
      </c>
    </row>
    <row r="72" spans="1:41">
      <c r="A72" s="317"/>
      <c r="B72" s="317"/>
      <c r="C72" s="318" t="s">
        <v>553</v>
      </c>
      <c r="D72" s="319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>
        <v>1</v>
      </c>
      <c r="AI72" s="320"/>
      <c r="AJ72" s="320"/>
      <c r="AK72" s="320"/>
      <c r="AL72" s="320"/>
      <c r="AM72" s="320"/>
      <c r="AN72" s="320"/>
      <c r="AO72" s="321">
        <v>1</v>
      </c>
    </row>
    <row r="73" spans="1:41">
      <c r="A73" s="317"/>
      <c r="B73" s="317"/>
      <c r="C73" s="318" t="s">
        <v>62</v>
      </c>
      <c r="D73" s="319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>
        <v>1</v>
      </c>
      <c r="AK73" s="320"/>
      <c r="AL73" s="320"/>
      <c r="AM73" s="320"/>
      <c r="AN73" s="320"/>
      <c r="AO73" s="321">
        <v>1</v>
      </c>
    </row>
    <row r="74" spans="1:41">
      <c r="A74" s="317"/>
      <c r="B74" s="317"/>
      <c r="C74" s="318" t="s">
        <v>620</v>
      </c>
      <c r="D74" s="319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>
        <v>1</v>
      </c>
      <c r="AL74" s="320"/>
      <c r="AM74" s="320"/>
      <c r="AN74" s="320"/>
      <c r="AO74" s="321">
        <v>1</v>
      </c>
    </row>
    <row r="75" spans="1:41">
      <c r="A75" s="317"/>
      <c r="B75" s="317"/>
      <c r="C75" s="318" t="s">
        <v>641</v>
      </c>
      <c r="D75" s="319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>
        <v>1</v>
      </c>
      <c r="AI75" s="320"/>
      <c r="AJ75" s="320">
        <v>1</v>
      </c>
      <c r="AK75" s="320"/>
      <c r="AL75" s="320"/>
      <c r="AM75" s="320"/>
      <c r="AN75" s="320"/>
      <c r="AO75" s="321">
        <v>2</v>
      </c>
    </row>
    <row r="76" spans="1:41">
      <c r="A76" s="317"/>
      <c r="B76" s="373" t="s">
        <v>802</v>
      </c>
      <c r="C76" s="374"/>
      <c r="D76" s="375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>
        <v>2</v>
      </c>
      <c r="AI76" s="376"/>
      <c r="AJ76" s="376">
        <v>2</v>
      </c>
      <c r="AK76" s="376">
        <v>1</v>
      </c>
      <c r="AL76" s="376"/>
      <c r="AM76" s="376">
        <v>1</v>
      </c>
      <c r="AN76" s="376"/>
      <c r="AO76" s="377">
        <v>6</v>
      </c>
    </row>
    <row r="77" spans="1:41">
      <c r="A77" s="317"/>
      <c r="B77" s="313" t="s">
        <v>210</v>
      </c>
      <c r="C77" s="313" t="s">
        <v>595</v>
      </c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>
        <v>1</v>
      </c>
      <c r="AI77" s="315"/>
      <c r="AJ77" s="315"/>
      <c r="AK77" s="315"/>
      <c r="AL77" s="315"/>
      <c r="AM77" s="315"/>
      <c r="AN77" s="315"/>
      <c r="AO77" s="316">
        <v>1</v>
      </c>
    </row>
    <row r="78" spans="1:41">
      <c r="A78" s="317"/>
      <c r="B78" s="317"/>
      <c r="C78" s="318" t="s">
        <v>502</v>
      </c>
      <c r="D78" s="319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>
        <v>1</v>
      </c>
      <c r="AF78" s="320"/>
      <c r="AG78" s="320">
        <v>1</v>
      </c>
      <c r="AH78" s="320">
        <v>1</v>
      </c>
      <c r="AI78" s="320"/>
      <c r="AJ78" s="320">
        <v>1</v>
      </c>
      <c r="AK78" s="320"/>
      <c r="AL78" s="320"/>
      <c r="AM78" s="320"/>
      <c r="AN78" s="320"/>
      <c r="AO78" s="321">
        <v>4</v>
      </c>
    </row>
    <row r="79" spans="1:41">
      <c r="A79" s="317"/>
      <c r="B79" s="373" t="s">
        <v>803</v>
      </c>
      <c r="C79" s="374"/>
      <c r="D79" s="375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>
        <v>1</v>
      </c>
      <c r="AF79" s="376"/>
      <c r="AG79" s="376">
        <v>1</v>
      </c>
      <c r="AH79" s="376">
        <v>2</v>
      </c>
      <c r="AI79" s="376"/>
      <c r="AJ79" s="376">
        <v>1</v>
      </c>
      <c r="AK79" s="376"/>
      <c r="AL79" s="376"/>
      <c r="AM79" s="376"/>
      <c r="AN79" s="376"/>
      <c r="AO79" s="377">
        <v>5</v>
      </c>
    </row>
    <row r="80" spans="1:41">
      <c r="A80" s="317"/>
      <c r="B80" s="313" t="s">
        <v>209</v>
      </c>
      <c r="C80" s="313" t="s">
        <v>596</v>
      </c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>
        <v>1</v>
      </c>
      <c r="AI80" s="315"/>
      <c r="AJ80" s="315"/>
      <c r="AK80" s="315">
        <v>1</v>
      </c>
      <c r="AL80" s="315"/>
      <c r="AM80" s="315"/>
      <c r="AN80" s="315"/>
      <c r="AO80" s="316">
        <v>2</v>
      </c>
    </row>
    <row r="81" spans="1:41">
      <c r="A81" s="317"/>
      <c r="B81" s="317"/>
      <c r="C81" s="318" t="s">
        <v>454</v>
      </c>
      <c r="D81" s="319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>
        <v>1</v>
      </c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1">
        <v>1</v>
      </c>
    </row>
    <row r="82" spans="1:41">
      <c r="A82" s="317"/>
      <c r="B82" s="317"/>
      <c r="C82" s="318" t="s">
        <v>525</v>
      </c>
      <c r="D82" s="319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>
        <v>1</v>
      </c>
      <c r="AG82" s="320"/>
      <c r="AH82" s="320"/>
      <c r="AI82" s="320"/>
      <c r="AJ82" s="320"/>
      <c r="AK82" s="320"/>
      <c r="AL82" s="320"/>
      <c r="AM82" s="320"/>
      <c r="AN82" s="320"/>
      <c r="AO82" s="321">
        <v>1</v>
      </c>
    </row>
    <row r="83" spans="1:41">
      <c r="A83" s="317"/>
      <c r="B83" s="373" t="s">
        <v>804</v>
      </c>
      <c r="C83" s="374"/>
      <c r="D83" s="375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>
        <v>1</v>
      </c>
      <c r="AC83" s="376"/>
      <c r="AD83" s="376"/>
      <c r="AE83" s="376"/>
      <c r="AF83" s="376">
        <v>1</v>
      </c>
      <c r="AG83" s="376"/>
      <c r="AH83" s="376">
        <v>1</v>
      </c>
      <c r="AI83" s="376"/>
      <c r="AJ83" s="376"/>
      <c r="AK83" s="376">
        <v>1</v>
      </c>
      <c r="AL83" s="376"/>
      <c r="AM83" s="376"/>
      <c r="AN83" s="376"/>
      <c r="AO83" s="377">
        <v>4</v>
      </c>
    </row>
    <row r="84" spans="1:41">
      <c r="A84" s="317"/>
      <c r="B84" s="313" t="s">
        <v>191</v>
      </c>
      <c r="C84" s="313" t="s">
        <v>597</v>
      </c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>
        <v>1</v>
      </c>
      <c r="AI84" s="315"/>
      <c r="AJ84" s="315"/>
      <c r="AK84" s="315"/>
      <c r="AL84" s="315"/>
      <c r="AM84" s="315"/>
      <c r="AN84" s="315"/>
      <c r="AO84" s="316">
        <v>1</v>
      </c>
    </row>
    <row r="85" spans="1:41">
      <c r="A85" s="317"/>
      <c r="B85" s="373" t="s">
        <v>805</v>
      </c>
      <c r="C85" s="374"/>
      <c r="D85" s="375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6"/>
      <c r="AE85" s="376"/>
      <c r="AF85" s="376"/>
      <c r="AG85" s="376"/>
      <c r="AH85" s="376">
        <v>1</v>
      </c>
      <c r="AI85" s="376"/>
      <c r="AJ85" s="376"/>
      <c r="AK85" s="376"/>
      <c r="AL85" s="376"/>
      <c r="AM85" s="376"/>
      <c r="AN85" s="376"/>
      <c r="AO85" s="377">
        <v>1</v>
      </c>
    </row>
    <row r="86" spans="1:41">
      <c r="A86" s="329" t="s">
        <v>794</v>
      </c>
      <c r="B86" s="330"/>
      <c r="C86" s="330"/>
      <c r="D86" s="331"/>
      <c r="E86" s="332">
        <v>1</v>
      </c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>
        <v>1</v>
      </c>
      <c r="S86" s="332"/>
      <c r="T86" s="332">
        <v>1</v>
      </c>
      <c r="U86" s="332"/>
      <c r="V86" s="332">
        <v>1</v>
      </c>
      <c r="W86" s="332"/>
      <c r="X86" s="332">
        <v>3</v>
      </c>
      <c r="Y86" s="332">
        <v>1</v>
      </c>
      <c r="Z86" s="332">
        <v>4</v>
      </c>
      <c r="AA86" s="332">
        <v>3</v>
      </c>
      <c r="AB86" s="332">
        <v>4</v>
      </c>
      <c r="AC86" s="332">
        <v>7</v>
      </c>
      <c r="AD86" s="332">
        <v>12</v>
      </c>
      <c r="AE86" s="332">
        <v>12</v>
      </c>
      <c r="AF86" s="332">
        <v>12</v>
      </c>
      <c r="AG86" s="332">
        <v>12</v>
      </c>
      <c r="AH86" s="332">
        <v>29</v>
      </c>
      <c r="AI86" s="332">
        <v>15</v>
      </c>
      <c r="AJ86" s="332">
        <v>21</v>
      </c>
      <c r="AK86" s="332">
        <v>8</v>
      </c>
      <c r="AL86" s="332">
        <v>12</v>
      </c>
      <c r="AM86" s="332">
        <v>17</v>
      </c>
      <c r="AN86" s="332">
        <v>9</v>
      </c>
      <c r="AO86" s="333">
        <v>185</v>
      </c>
    </row>
    <row r="87" spans="1:41">
      <c r="A87" s="313" t="s">
        <v>24</v>
      </c>
      <c r="B87" s="313" t="s">
        <v>229</v>
      </c>
      <c r="C87" s="313" t="s">
        <v>390</v>
      </c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>
        <v>1</v>
      </c>
      <c r="U87" s="315"/>
      <c r="V87" s="315"/>
      <c r="W87" s="315"/>
      <c r="X87" s="315">
        <v>2</v>
      </c>
      <c r="Y87" s="315">
        <v>1</v>
      </c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>
        <v>1</v>
      </c>
      <c r="AL87" s="315"/>
      <c r="AM87" s="315"/>
      <c r="AN87" s="315"/>
      <c r="AO87" s="316">
        <v>5</v>
      </c>
    </row>
    <row r="88" spans="1:41">
      <c r="A88" s="317"/>
      <c r="B88" s="317"/>
      <c r="C88" s="318" t="s">
        <v>456</v>
      </c>
      <c r="D88" s="319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>
        <v>1</v>
      </c>
      <c r="AC88" s="320">
        <v>1</v>
      </c>
      <c r="AD88" s="320">
        <v>2</v>
      </c>
      <c r="AE88" s="320"/>
      <c r="AF88" s="320"/>
      <c r="AG88" s="320">
        <v>1</v>
      </c>
      <c r="AH88" s="320"/>
      <c r="AI88" s="320"/>
      <c r="AJ88" s="320"/>
      <c r="AK88" s="320"/>
      <c r="AL88" s="320"/>
      <c r="AM88" s="320"/>
      <c r="AN88" s="320"/>
      <c r="AO88" s="321">
        <v>5</v>
      </c>
    </row>
    <row r="89" spans="1:41">
      <c r="A89" s="317"/>
      <c r="B89" s="317"/>
      <c r="C89" s="318" t="s">
        <v>682</v>
      </c>
      <c r="D89" s="319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>
        <v>1</v>
      </c>
      <c r="AL89" s="320"/>
      <c r="AM89" s="320"/>
      <c r="AN89" s="320"/>
      <c r="AO89" s="321">
        <v>1</v>
      </c>
    </row>
    <row r="90" spans="1:41">
      <c r="A90" s="317"/>
      <c r="B90" s="317"/>
      <c r="C90" s="318" t="s">
        <v>408</v>
      </c>
      <c r="D90" s="319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>
        <v>1</v>
      </c>
      <c r="X90" s="320"/>
      <c r="Y90" s="320"/>
      <c r="Z90" s="320"/>
      <c r="AA90" s="320"/>
      <c r="AB90" s="320">
        <v>5</v>
      </c>
      <c r="AC90" s="320"/>
      <c r="AD90" s="320">
        <v>1</v>
      </c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1">
        <v>7</v>
      </c>
    </row>
    <row r="91" spans="1:41">
      <c r="A91" s="317"/>
      <c r="B91" s="317"/>
      <c r="C91" s="318" t="s">
        <v>806</v>
      </c>
      <c r="D91" s="319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>
        <v>1</v>
      </c>
      <c r="AO91" s="321">
        <v>1</v>
      </c>
    </row>
    <row r="92" spans="1:41">
      <c r="A92" s="317"/>
      <c r="B92" s="317"/>
      <c r="C92" s="318" t="s">
        <v>440</v>
      </c>
      <c r="D92" s="319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>
        <v>2</v>
      </c>
      <c r="AC92" s="320">
        <v>1</v>
      </c>
      <c r="AD92" s="320"/>
      <c r="AE92" s="320">
        <v>1</v>
      </c>
      <c r="AF92" s="320"/>
      <c r="AG92" s="320"/>
      <c r="AH92" s="320"/>
      <c r="AI92" s="320"/>
      <c r="AJ92" s="320"/>
      <c r="AK92" s="320"/>
      <c r="AL92" s="320"/>
      <c r="AM92" s="320"/>
      <c r="AN92" s="320"/>
      <c r="AO92" s="321">
        <v>4</v>
      </c>
    </row>
    <row r="93" spans="1:41">
      <c r="A93" s="317"/>
      <c r="B93" s="373" t="s">
        <v>807</v>
      </c>
      <c r="C93" s="374"/>
      <c r="D93" s="375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>
        <v>1</v>
      </c>
      <c r="U93" s="376"/>
      <c r="V93" s="376"/>
      <c r="W93" s="376">
        <v>1</v>
      </c>
      <c r="X93" s="376">
        <v>2</v>
      </c>
      <c r="Y93" s="376">
        <v>1</v>
      </c>
      <c r="Z93" s="376"/>
      <c r="AA93" s="376"/>
      <c r="AB93" s="376">
        <v>8</v>
      </c>
      <c r="AC93" s="376">
        <v>2</v>
      </c>
      <c r="AD93" s="376">
        <v>3</v>
      </c>
      <c r="AE93" s="376">
        <v>1</v>
      </c>
      <c r="AF93" s="376"/>
      <c r="AG93" s="376">
        <v>1</v>
      </c>
      <c r="AH93" s="376"/>
      <c r="AI93" s="376"/>
      <c r="AJ93" s="376"/>
      <c r="AK93" s="376">
        <v>2</v>
      </c>
      <c r="AL93" s="376"/>
      <c r="AM93" s="376"/>
      <c r="AN93" s="376">
        <v>1</v>
      </c>
      <c r="AO93" s="377">
        <v>23</v>
      </c>
    </row>
    <row r="94" spans="1:41">
      <c r="A94" s="317"/>
      <c r="B94" s="313" t="s">
        <v>224</v>
      </c>
      <c r="C94" s="313" t="s">
        <v>631</v>
      </c>
      <c r="D94" s="314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>
        <v>1</v>
      </c>
      <c r="AJ94" s="315"/>
      <c r="AK94" s="315"/>
      <c r="AL94" s="315"/>
      <c r="AM94" s="315">
        <v>1</v>
      </c>
      <c r="AN94" s="315"/>
      <c r="AO94" s="316">
        <v>2</v>
      </c>
    </row>
    <row r="95" spans="1:41">
      <c r="A95" s="317"/>
      <c r="B95" s="317"/>
      <c r="C95" s="318" t="s">
        <v>224</v>
      </c>
      <c r="D95" s="319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>
        <v>1</v>
      </c>
      <c r="AD95" s="320">
        <v>1</v>
      </c>
      <c r="AE95" s="320"/>
      <c r="AF95" s="320">
        <v>2</v>
      </c>
      <c r="AG95" s="320"/>
      <c r="AH95" s="320">
        <v>2</v>
      </c>
      <c r="AI95" s="320"/>
      <c r="AJ95" s="320">
        <v>2</v>
      </c>
      <c r="AK95" s="320">
        <v>2</v>
      </c>
      <c r="AL95" s="320"/>
      <c r="AM95" s="320"/>
      <c r="AN95" s="320">
        <v>1</v>
      </c>
      <c r="AO95" s="321">
        <v>11</v>
      </c>
    </row>
    <row r="96" spans="1:41">
      <c r="A96" s="317"/>
      <c r="B96" s="317"/>
      <c r="C96" s="318" t="s">
        <v>648</v>
      </c>
      <c r="D96" s="319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>
        <v>1</v>
      </c>
      <c r="AI96" s="320"/>
      <c r="AJ96" s="320"/>
      <c r="AK96" s="320"/>
      <c r="AL96" s="320">
        <v>1</v>
      </c>
      <c r="AM96" s="320"/>
      <c r="AN96" s="320">
        <v>1</v>
      </c>
      <c r="AO96" s="321">
        <v>3</v>
      </c>
    </row>
    <row r="97" spans="1:41">
      <c r="A97" s="317"/>
      <c r="B97" s="373" t="s">
        <v>808</v>
      </c>
      <c r="C97" s="374"/>
      <c r="D97" s="375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  <c r="AC97" s="376">
        <v>1</v>
      </c>
      <c r="AD97" s="376">
        <v>1</v>
      </c>
      <c r="AE97" s="376"/>
      <c r="AF97" s="376">
        <v>2</v>
      </c>
      <c r="AG97" s="376"/>
      <c r="AH97" s="376">
        <v>3</v>
      </c>
      <c r="AI97" s="376">
        <v>1</v>
      </c>
      <c r="AJ97" s="376">
        <v>2</v>
      </c>
      <c r="AK97" s="376">
        <v>2</v>
      </c>
      <c r="AL97" s="376">
        <v>1</v>
      </c>
      <c r="AM97" s="376">
        <v>1</v>
      </c>
      <c r="AN97" s="376">
        <v>2</v>
      </c>
      <c r="AO97" s="377">
        <v>16</v>
      </c>
    </row>
    <row r="98" spans="1:41">
      <c r="A98" s="317"/>
      <c r="B98" s="313" t="s">
        <v>226</v>
      </c>
      <c r="C98" s="313" t="s">
        <v>458</v>
      </c>
      <c r="D98" s="314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>
        <v>1</v>
      </c>
      <c r="AD98" s="315"/>
      <c r="AE98" s="315">
        <v>1</v>
      </c>
      <c r="AF98" s="315"/>
      <c r="AG98" s="315"/>
      <c r="AH98" s="315"/>
      <c r="AI98" s="315"/>
      <c r="AJ98" s="315"/>
      <c r="AK98" s="315"/>
      <c r="AL98" s="315"/>
      <c r="AM98" s="315">
        <v>1</v>
      </c>
      <c r="AN98" s="315"/>
      <c r="AO98" s="316">
        <v>3</v>
      </c>
    </row>
    <row r="99" spans="1:41">
      <c r="A99" s="317"/>
      <c r="B99" s="317"/>
      <c r="C99" s="318" t="s">
        <v>456</v>
      </c>
      <c r="D99" s="319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>
        <v>1</v>
      </c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1">
        <v>1</v>
      </c>
    </row>
    <row r="100" spans="1:41">
      <c r="A100" s="317"/>
      <c r="B100" s="317"/>
      <c r="C100" s="318" t="s">
        <v>415</v>
      </c>
      <c r="D100" s="319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>
        <v>1</v>
      </c>
      <c r="Z100" s="320"/>
      <c r="AA100" s="320"/>
      <c r="AB100" s="320">
        <v>1</v>
      </c>
      <c r="AC100" s="320">
        <v>1</v>
      </c>
      <c r="AD100" s="320">
        <v>1</v>
      </c>
      <c r="AE100" s="320">
        <v>2</v>
      </c>
      <c r="AF100" s="320">
        <v>2</v>
      </c>
      <c r="AG100" s="320">
        <v>1</v>
      </c>
      <c r="AH100" s="320"/>
      <c r="AI100" s="320"/>
      <c r="AJ100" s="320"/>
      <c r="AK100" s="320"/>
      <c r="AL100" s="320"/>
      <c r="AM100" s="320"/>
      <c r="AN100" s="320"/>
      <c r="AO100" s="321">
        <v>9</v>
      </c>
    </row>
    <row r="101" spans="1:41">
      <c r="A101" s="317"/>
      <c r="B101" s="373" t="s">
        <v>809</v>
      </c>
      <c r="C101" s="374"/>
      <c r="D101" s="375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>
        <v>1</v>
      </c>
      <c r="Z101" s="376"/>
      <c r="AA101" s="376"/>
      <c r="AB101" s="376">
        <v>1</v>
      </c>
      <c r="AC101" s="376">
        <v>3</v>
      </c>
      <c r="AD101" s="376">
        <v>1</v>
      </c>
      <c r="AE101" s="376">
        <v>3</v>
      </c>
      <c r="AF101" s="376">
        <v>2</v>
      </c>
      <c r="AG101" s="376">
        <v>1</v>
      </c>
      <c r="AH101" s="376"/>
      <c r="AI101" s="376"/>
      <c r="AJ101" s="376"/>
      <c r="AK101" s="376"/>
      <c r="AL101" s="376"/>
      <c r="AM101" s="376">
        <v>1</v>
      </c>
      <c r="AN101" s="376"/>
      <c r="AO101" s="377">
        <v>13</v>
      </c>
    </row>
    <row r="102" spans="1:41">
      <c r="A102" s="317"/>
      <c r="B102" s="313" t="s">
        <v>149</v>
      </c>
      <c r="C102" s="313" t="s">
        <v>474</v>
      </c>
      <c r="D102" s="314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>
        <v>1</v>
      </c>
      <c r="AH102" s="315"/>
      <c r="AI102" s="315"/>
      <c r="AJ102" s="315"/>
      <c r="AK102" s="315"/>
      <c r="AL102" s="315"/>
      <c r="AM102" s="315"/>
      <c r="AN102" s="315"/>
      <c r="AO102" s="316">
        <v>1</v>
      </c>
    </row>
    <row r="103" spans="1:41">
      <c r="A103" s="317"/>
      <c r="B103" s="317"/>
      <c r="C103" s="318" t="s">
        <v>506</v>
      </c>
      <c r="D103" s="319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>
        <v>1</v>
      </c>
      <c r="AK103" s="320"/>
      <c r="AL103" s="320"/>
      <c r="AM103" s="320"/>
      <c r="AN103" s="320"/>
      <c r="AO103" s="321">
        <v>1</v>
      </c>
    </row>
    <row r="104" spans="1:41">
      <c r="A104" s="317"/>
      <c r="B104" s="317"/>
      <c r="C104" s="318" t="s">
        <v>376</v>
      </c>
      <c r="D104" s="319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>
        <v>1</v>
      </c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1">
        <v>1</v>
      </c>
    </row>
    <row r="105" spans="1:41">
      <c r="A105" s="317"/>
      <c r="B105" s="317"/>
      <c r="C105" s="318" t="s">
        <v>380</v>
      </c>
      <c r="D105" s="319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>
        <v>1</v>
      </c>
      <c r="AD105" s="320">
        <v>1</v>
      </c>
      <c r="AE105" s="320">
        <v>1</v>
      </c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1">
        <v>3</v>
      </c>
    </row>
    <row r="106" spans="1:41">
      <c r="A106" s="317"/>
      <c r="B106" s="317"/>
      <c r="C106" s="318" t="s">
        <v>149</v>
      </c>
      <c r="D106" s="319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>
        <v>2</v>
      </c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>
        <v>1</v>
      </c>
      <c r="AO106" s="321">
        <v>3</v>
      </c>
    </row>
    <row r="107" spans="1:41">
      <c r="A107" s="317"/>
      <c r="B107" s="317"/>
      <c r="C107" s="318" t="s">
        <v>598</v>
      </c>
      <c r="D107" s="319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>
        <v>1</v>
      </c>
      <c r="AH107" s="320"/>
      <c r="AI107" s="320"/>
      <c r="AJ107" s="320"/>
      <c r="AK107" s="320"/>
      <c r="AL107" s="320"/>
      <c r="AM107" s="320"/>
      <c r="AN107" s="320"/>
      <c r="AO107" s="321">
        <v>1</v>
      </c>
    </row>
    <row r="108" spans="1:41">
      <c r="A108" s="317"/>
      <c r="B108" s="373" t="s">
        <v>810</v>
      </c>
      <c r="C108" s="374"/>
      <c r="D108" s="375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>
        <v>2</v>
      </c>
      <c r="AC108" s="376">
        <v>2</v>
      </c>
      <c r="AD108" s="376">
        <v>1</v>
      </c>
      <c r="AE108" s="376">
        <v>1</v>
      </c>
      <c r="AF108" s="376"/>
      <c r="AG108" s="376">
        <v>2</v>
      </c>
      <c r="AH108" s="376"/>
      <c r="AI108" s="376"/>
      <c r="AJ108" s="376">
        <v>1</v>
      </c>
      <c r="AK108" s="376"/>
      <c r="AL108" s="376"/>
      <c r="AM108" s="376"/>
      <c r="AN108" s="376">
        <v>1</v>
      </c>
      <c r="AO108" s="377">
        <v>10</v>
      </c>
    </row>
    <row r="109" spans="1:41">
      <c r="A109" s="317"/>
      <c r="B109" s="313" t="s">
        <v>227</v>
      </c>
      <c r="C109" s="313" t="s">
        <v>711</v>
      </c>
      <c r="D109" s="314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>
        <v>1</v>
      </c>
      <c r="AM109" s="315"/>
      <c r="AN109" s="315"/>
      <c r="AO109" s="316">
        <v>1</v>
      </c>
    </row>
    <row r="110" spans="1:41">
      <c r="A110" s="317"/>
      <c r="B110" s="317"/>
      <c r="C110" s="318" t="s">
        <v>187</v>
      </c>
      <c r="D110" s="319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>
        <v>2</v>
      </c>
      <c r="AE110" s="320">
        <v>2</v>
      </c>
      <c r="AF110" s="320"/>
      <c r="AG110" s="320">
        <v>2</v>
      </c>
      <c r="AH110" s="320"/>
      <c r="AI110" s="320"/>
      <c r="AJ110" s="320"/>
      <c r="AK110" s="320"/>
      <c r="AL110" s="320"/>
      <c r="AM110" s="320"/>
      <c r="AN110" s="320"/>
      <c r="AO110" s="321">
        <v>6</v>
      </c>
    </row>
    <row r="111" spans="1:41">
      <c r="A111" s="317"/>
      <c r="B111" s="317"/>
      <c r="C111" s="318" t="s">
        <v>768</v>
      </c>
      <c r="D111" s="319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>
        <v>1</v>
      </c>
      <c r="AM111" s="320"/>
      <c r="AN111" s="320"/>
      <c r="AO111" s="321">
        <v>1</v>
      </c>
    </row>
    <row r="112" spans="1:41">
      <c r="A112" s="317"/>
      <c r="B112" s="317"/>
      <c r="C112" s="318" t="s">
        <v>227</v>
      </c>
      <c r="D112" s="319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>
        <v>1</v>
      </c>
      <c r="AJ112" s="320"/>
      <c r="AK112" s="320"/>
      <c r="AL112" s="320"/>
      <c r="AM112" s="320"/>
      <c r="AN112" s="320"/>
      <c r="AO112" s="321">
        <v>1</v>
      </c>
    </row>
    <row r="113" spans="1:41">
      <c r="A113" s="317"/>
      <c r="B113" s="373" t="s">
        <v>811</v>
      </c>
      <c r="C113" s="374"/>
      <c r="D113" s="375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  <c r="AC113" s="376"/>
      <c r="AD113" s="376">
        <v>2</v>
      </c>
      <c r="AE113" s="376">
        <v>2</v>
      </c>
      <c r="AF113" s="376"/>
      <c r="AG113" s="376">
        <v>2</v>
      </c>
      <c r="AH113" s="376"/>
      <c r="AI113" s="376">
        <v>1</v>
      </c>
      <c r="AJ113" s="376"/>
      <c r="AK113" s="376"/>
      <c r="AL113" s="376">
        <v>2</v>
      </c>
      <c r="AM113" s="376"/>
      <c r="AN113" s="376"/>
      <c r="AO113" s="377">
        <v>9</v>
      </c>
    </row>
    <row r="114" spans="1:41">
      <c r="A114" s="317"/>
      <c r="B114" s="313" t="s">
        <v>166</v>
      </c>
      <c r="C114" s="313" t="s">
        <v>166</v>
      </c>
      <c r="D114" s="314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>
        <v>1</v>
      </c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>
        <v>1</v>
      </c>
      <c r="AG114" s="315"/>
      <c r="AH114" s="315"/>
      <c r="AI114" s="315">
        <v>1</v>
      </c>
      <c r="AJ114" s="315"/>
      <c r="AK114" s="315"/>
      <c r="AL114" s="315"/>
      <c r="AM114" s="315">
        <v>2</v>
      </c>
      <c r="AN114" s="315"/>
      <c r="AO114" s="316">
        <v>5</v>
      </c>
    </row>
    <row r="115" spans="1:41">
      <c r="A115" s="317"/>
      <c r="B115" s="317"/>
      <c r="C115" s="318" t="s">
        <v>599</v>
      </c>
      <c r="D115" s="319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>
        <v>1</v>
      </c>
      <c r="AH115" s="320"/>
      <c r="AI115" s="320"/>
      <c r="AJ115" s="320"/>
      <c r="AK115" s="320"/>
      <c r="AL115" s="320"/>
      <c r="AM115" s="320"/>
      <c r="AN115" s="320"/>
      <c r="AO115" s="321">
        <v>1</v>
      </c>
    </row>
    <row r="116" spans="1:41">
      <c r="A116" s="317"/>
      <c r="B116" s="317"/>
      <c r="C116" s="318" t="s">
        <v>600</v>
      </c>
      <c r="D116" s="319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>
        <v>1</v>
      </c>
      <c r="AI116" s="320"/>
      <c r="AJ116" s="320"/>
      <c r="AK116" s="320"/>
      <c r="AL116" s="320"/>
      <c r="AM116" s="320"/>
      <c r="AN116" s="320">
        <v>1</v>
      </c>
      <c r="AO116" s="321">
        <v>2</v>
      </c>
    </row>
    <row r="117" spans="1:41">
      <c r="A117" s="317"/>
      <c r="B117" s="317"/>
      <c r="C117" s="318" t="s">
        <v>409</v>
      </c>
      <c r="D117" s="319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>
        <v>1</v>
      </c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1">
        <v>1</v>
      </c>
    </row>
    <row r="118" spans="1:41">
      <c r="A118" s="317"/>
      <c r="B118" s="373" t="s">
        <v>812</v>
      </c>
      <c r="C118" s="374"/>
      <c r="D118" s="375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>
        <v>1</v>
      </c>
      <c r="R118" s="376"/>
      <c r="S118" s="376"/>
      <c r="T118" s="376"/>
      <c r="U118" s="376"/>
      <c r="V118" s="376"/>
      <c r="W118" s="376"/>
      <c r="X118" s="376">
        <v>1</v>
      </c>
      <c r="Y118" s="376"/>
      <c r="Z118" s="376"/>
      <c r="AA118" s="376"/>
      <c r="AB118" s="376"/>
      <c r="AC118" s="376"/>
      <c r="AD118" s="376"/>
      <c r="AE118" s="376"/>
      <c r="AF118" s="376">
        <v>1</v>
      </c>
      <c r="AG118" s="376">
        <v>1</v>
      </c>
      <c r="AH118" s="376">
        <v>1</v>
      </c>
      <c r="AI118" s="376">
        <v>1</v>
      </c>
      <c r="AJ118" s="376"/>
      <c r="AK118" s="376"/>
      <c r="AL118" s="376"/>
      <c r="AM118" s="376">
        <v>2</v>
      </c>
      <c r="AN118" s="376">
        <v>1</v>
      </c>
      <c r="AO118" s="377">
        <v>9</v>
      </c>
    </row>
    <row r="119" spans="1:41">
      <c r="A119" s="317"/>
      <c r="B119" s="313" t="s">
        <v>159</v>
      </c>
      <c r="C119" s="313" t="s">
        <v>401</v>
      </c>
      <c r="D119" s="314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>
        <v>1</v>
      </c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6">
        <v>1</v>
      </c>
    </row>
    <row r="120" spans="1:41">
      <c r="A120" s="317"/>
      <c r="B120" s="317"/>
      <c r="C120" s="318" t="s">
        <v>159</v>
      </c>
      <c r="D120" s="319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>
        <v>1</v>
      </c>
      <c r="AE120" s="320">
        <v>1</v>
      </c>
      <c r="AF120" s="320"/>
      <c r="AG120" s="320"/>
      <c r="AH120" s="320"/>
      <c r="AI120" s="320"/>
      <c r="AJ120" s="320"/>
      <c r="AK120" s="320"/>
      <c r="AL120" s="320"/>
      <c r="AM120" s="320">
        <v>1</v>
      </c>
      <c r="AN120" s="320"/>
      <c r="AO120" s="321">
        <v>3</v>
      </c>
    </row>
    <row r="121" spans="1:41">
      <c r="A121" s="317"/>
      <c r="B121" s="317"/>
      <c r="C121" s="318" t="s">
        <v>769</v>
      </c>
      <c r="D121" s="319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>
        <v>1</v>
      </c>
      <c r="AN121" s="320"/>
      <c r="AO121" s="321">
        <v>1</v>
      </c>
    </row>
    <row r="122" spans="1:41">
      <c r="A122" s="317"/>
      <c r="B122" s="317"/>
      <c r="C122" s="318" t="s">
        <v>553</v>
      </c>
      <c r="D122" s="319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>
        <v>1</v>
      </c>
      <c r="AG122" s="320"/>
      <c r="AH122" s="320"/>
      <c r="AI122" s="320">
        <v>1</v>
      </c>
      <c r="AJ122" s="320"/>
      <c r="AK122" s="320"/>
      <c r="AL122" s="320"/>
      <c r="AM122" s="320"/>
      <c r="AN122" s="320">
        <v>1</v>
      </c>
      <c r="AO122" s="321">
        <v>3</v>
      </c>
    </row>
    <row r="123" spans="1:41">
      <c r="A123" s="317"/>
      <c r="B123" s="373" t="s">
        <v>813</v>
      </c>
      <c r="C123" s="374"/>
      <c r="D123" s="375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>
        <v>1</v>
      </c>
      <c r="V123" s="376"/>
      <c r="W123" s="376"/>
      <c r="X123" s="376"/>
      <c r="Y123" s="376"/>
      <c r="Z123" s="376"/>
      <c r="AA123" s="376"/>
      <c r="AB123" s="376"/>
      <c r="AC123" s="376"/>
      <c r="AD123" s="376">
        <v>1</v>
      </c>
      <c r="AE123" s="376">
        <v>1</v>
      </c>
      <c r="AF123" s="376">
        <v>1</v>
      </c>
      <c r="AG123" s="376"/>
      <c r="AH123" s="376"/>
      <c r="AI123" s="376">
        <v>1</v>
      </c>
      <c r="AJ123" s="376"/>
      <c r="AK123" s="376"/>
      <c r="AL123" s="376"/>
      <c r="AM123" s="376">
        <v>2</v>
      </c>
      <c r="AN123" s="376">
        <v>1</v>
      </c>
      <c r="AO123" s="377">
        <v>8</v>
      </c>
    </row>
    <row r="124" spans="1:41">
      <c r="A124" s="317"/>
      <c r="B124" s="313" t="s">
        <v>228</v>
      </c>
      <c r="C124" s="313" t="s">
        <v>457</v>
      </c>
      <c r="D124" s="314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>
        <v>1</v>
      </c>
      <c r="AC124" s="315">
        <v>1</v>
      </c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>
        <v>1</v>
      </c>
      <c r="AO124" s="316">
        <v>3</v>
      </c>
    </row>
    <row r="125" spans="1:41">
      <c r="A125" s="317"/>
      <c r="B125" s="317"/>
      <c r="C125" s="318" t="s">
        <v>432</v>
      </c>
      <c r="D125" s="319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>
        <v>2</v>
      </c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1">
        <v>2</v>
      </c>
    </row>
    <row r="126" spans="1:41">
      <c r="A126" s="317"/>
      <c r="B126" s="317"/>
      <c r="C126" s="318" t="s">
        <v>395</v>
      </c>
      <c r="D126" s="319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>
        <v>1</v>
      </c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1">
        <v>1</v>
      </c>
    </row>
    <row r="127" spans="1:41">
      <c r="A127" s="317"/>
      <c r="B127" s="317"/>
      <c r="C127" s="318" t="s">
        <v>659</v>
      </c>
      <c r="D127" s="319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>
        <v>1</v>
      </c>
      <c r="AK127" s="320"/>
      <c r="AL127" s="320"/>
      <c r="AM127" s="320"/>
      <c r="AN127" s="320"/>
      <c r="AO127" s="321">
        <v>1</v>
      </c>
    </row>
    <row r="128" spans="1:41">
      <c r="A128" s="317"/>
      <c r="B128" s="373" t="s">
        <v>814</v>
      </c>
      <c r="C128" s="374"/>
      <c r="D128" s="375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>
        <v>1</v>
      </c>
      <c r="V128" s="376"/>
      <c r="W128" s="376"/>
      <c r="X128" s="376"/>
      <c r="Y128" s="376"/>
      <c r="Z128" s="376"/>
      <c r="AA128" s="376">
        <v>2</v>
      </c>
      <c r="AB128" s="376">
        <v>1</v>
      </c>
      <c r="AC128" s="376">
        <v>1</v>
      </c>
      <c r="AD128" s="376"/>
      <c r="AE128" s="376"/>
      <c r="AF128" s="376"/>
      <c r="AG128" s="376"/>
      <c r="AH128" s="376"/>
      <c r="AI128" s="376"/>
      <c r="AJ128" s="376">
        <v>1</v>
      </c>
      <c r="AK128" s="376"/>
      <c r="AL128" s="376"/>
      <c r="AM128" s="376"/>
      <c r="AN128" s="376">
        <v>1</v>
      </c>
      <c r="AO128" s="377">
        <v>7</v>
      </c>
    </row>
    <row r="129" spans="1:41">
      <c r="A129" s="317"/>
      <c r="B129" s="313" t="s">
        <v>165</v>
      </c>
      <c r="C129" s="313" t="s">
        <v>165</v>
      </c>
      <c r="D129" s="314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>
        <v>1</v>
      </c>
      <c r="X129" s="315"/>
      <c r="Y129" s="315"/>
      <c r="Z129" s="315"/>
      <c r="AA129" s="315"/>
      <c r="AB129" s="315"/>
      <c r="AC129" s="315"/>
      <c r="AD129" s="315"/>
      <c r="AE129" s="315"/>
      <c r="AF129" s="315">
        <v>1</v>
      </c>
      <c r="AG129" s="315"/>
      <c r="AH129" s="315"/>
      <c r="AI129" s="315"/>
      <c r="AJ129" s="315"/>
      <c r="AK129" s="315"/>
      <c r="AL129" s="315"/>
      <c r="AM129" s="315"/>
      <c r="AN129" s="315"/>
      <c r="AO129" s="316">
        <v>2</v>
      </c>
    </row>
    <row r="130" spans="1:41">
      <c r="A130" s="317"/>
      <c r="B130" s="317"/>
      <c r="C130" s="318" t="s">
        <v>400</v>
      </c>
      <c r="D130" s="319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>
        <v>1</v>
      </c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1">
        <v>1</v>
      </c>
    </row>
    <row r="131" spans="1:41">
      <c r="A131" s="317"/>
      <c r="B131" s="317"/>
      <c r="C131" s="318" t="s">
        <v>440</v>
      </c>
      <c r="D131" s="319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>
        <v>1</v>
      </c>
      <c r="AJ131" s="320"/>
      <c r="AK131" s="320"/>
      <c r="AL131" s="320"/>
      <c r="AM131" s="320"/>
      <c r="AN131" s="320"/>
      <c r="AO131" s="321">
        <v>1</v>
      </c>
    </row>
    <row r="132" spans="1:41">
      <c r="A132" s="317"/>
      <c r="B132" s="317"/>
      <c r="C132" s="318" t="s">
        <v>770</v>
      </c>
      <c r="D132" s="319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>
        <v>2</v>
      </c>
      <c r="AM132" s="320"/>
      <c r="AN132" s="320"/>
      <c r="AO132" s="321">
        <v>2</v>
      </c>
    </row>
    <row r="133" spans="1:41">
      <c r="A133" s="317"/>
      <c r="B133" s="373" t="s">
        <v>815</v>
      </c>
      <c r="C133" s="374"/>
      <c r="D133" s="375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>
        <v>1</v>
      </c>
      <c r="W133" s="376">
        <v>1</v>
      </c>
      <c r="X133" s="376"/>
      <c r="Y133" s="376"/>
      <c r="Z133" s="376"/>
      <c r="AA133" s="376"/>
      <c r="AB133" s="376"/>
      <c r="AC133" s="376"/>
      <c r="AD133" s="376"/>
      <c r="AE133" s="376"/>
      <c r="AF133" s="376">
        <v>1</v>
      </c>
      <c r="AG133" s="376"/>
      <c r="AH133" s="376"/>
      <c r="AI133" s="376">
        <v>1</v>
      </c>
      <c r="AJ133" s="376"/>
      <c r="AK133" s="376"/>
      <c r="AL133" s="376">
        <v>2</v>
      </c>
      <c r="AM133" s="376"/>
      <c r="AN133" s="376"/>
      <c r="AO133" s="377">
        <v>6</v>
      </c>
    </row>
    <row r="134" spans="1:41">
      <c r="A134" s="317"/>
      <c r="B134" s="313" t="s">
        <v>148</v>
      </c>
      <c r="C134" s="313" t="s">
        <v>148</v>
      </c>
      <c r="D134" s="314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>
        <v>1</v>
      </c>
      <c r="AH134" s="315"/>
      <c r="AI134" s="315"/>
      <c r="AJ134" s="315"/>
      <c r="AK134" s="315"/>
      <c r="AL134" s="315">
        <v>1</v>
      </c>
      <c r="AM134" s="315"/>
      <c r="AN134" s="315"/>
      <c r="AO134" s="316">
        <v>2</v>
      </c>
    </row>
    <row r="135" spans="1:41">
      <c r="A135" s="317"/>
      <c r="B135" s="317"/>
      <c r="C135" s="318" t="s">
        <v>171</v>
      </c>
      <c r="D135" s="319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>
        <v>1</v>
      </c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1">
        <v>1</v>
      </c>
    </row>
    <row r="136" spans="1:41">
      <c r="A136" s="317"/>
      <c r="B136" s="317"/>
      <c r="C136" s="318" t="s">
        <v>816</v>
      </c>
      <c r="D136" s="319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>
        <v>1</v>
      </c>
      <c r="AO136" s="321">
        <v>1</v>
      </c>
    </row>
    <row r="137" spans="1:41">
      <c r="A137" s="317"/>
      <c r="B137" s="317"/>
      <c r="C137" s="318" t="s">
        <v>712</v>
      </c>
      <c r="D137" s="319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>
        <v>1</v>
      </c>
      <c r="AM137" s="320"/>
      <c r="AN137" s="320"/>
      <c r="AO137" s="321">
        <v>1</v>
      </c>
    </row>
    <row r="138" spans="1:41">
      <c r="A138" s="317"/>
      <c r="B138" s="317"/>
      <c r="C138" s="318" t="s">
        <v>459</v>
      </c>
      <c r="D138" s="319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>
        <v>1</v>
      </c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1">
        <v>1</v>
      </c>
    </row>
    <row r="139" spans="1:41">
      <c r="A139" s="317"/>
      <c r="B139" s="373" t="s">
        <v>817</v>
      </c>
      <c r="C139" s="374"/>
      <c r="D139" s="375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>
        <v>1</v>
      </c>
      <c r="AC139" s="376">
        <v>1</v>
      </c>
      <c r="AD139" s="376"/>
      <c r="AE139" s="376"/>
      <c r="AF139" s="376"/>
      <c r="AG139" s="376">
        <v>1</v>
      </c>
      <c r="AH139" s="376"/>
      <c r="AI139" s="376"/>
      <c r="AJ139" s="376"/>
      <c r="AK139" s="376"/>
      <c r="AL139" s="376">
        <v>2</v>
      </c>
      <c r="AM139" s="376"/>
      <c r="AN139" s="376">
        <v>1</v>
      </c>
      <c r="AO139" s="377">
        <v>6</v>
      </c>
    </row>
    <row r="140" spans="1:41">
      <c r="A140" s="317"/>
      <c r="B140" s="313" t="s">
        <v>230</v>
      </c>
      <c r="C140" s="313" t="s">
        <v>704</v>
      </c>
      <c r="D140" s="314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>
        <v>1</v>
      </c>
      <c r="AO140" s="316">
        <v>1</v>
      </c>
    </row>
    <row r="141" spans="1:41">
      <c r="A141" s="317"/>
      <c r="B141" s="317"/>
      <c r="C141" s="318" t="s">
        <v>474</v>
      </c>
      <c r="D141" s="319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>
        <v>1</v>
      </c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1">
        <v>1</v>
      </c>
    </row>
    <row r="142" spans="1:41">
      <c r="A142" s="317"/>
      <c r="B142" s="317"/>
      <c r="C142" s="318" t="s">
        <v>676</v>
      </c>
      <c r="D142" s="319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>
        <v>1</v>
      </c>
      <c r="AM142" s="320">
        <v>1</v>
      </c>
      <c r="AN142" s="320"/>
      <c r="AO142" s="321">
        <v>2</v>
      </c>
    </row>
    <row r="143" spans="1:41">
      <c r="A143" s="317"/>
      <c r="B143" s="373" t="s">
        <v>818</v>
      </c>
      <c r="C143" s="374"/>
      <c r="D143" s="375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376">
        <v>1</v>
      </c>
      <c r="AD143" s="376"/>
      <c r="AE143" s="376"/>
      <c r="AF143" s="376"/>
      <c r="AG143" s="376"/>
      <c r="AH143" s="376"/>
      <c r="AI143" s="376"/>
      <c r="AJ143" s="376"/>
      <c r="AK143" s="376"/>
      <c r="AL143" s="376">
        <v>1</v>
      </c>
      <c r="AM143" s="376">
        <v>1</v>
      </c>
      <c r="AN143" s="376">
        <v>1</v>
      </c>
      <c r="AO143" s="377">
        <v>4</v>
      </c>
    </row>
    <row r="144" spans="1:41">
      <c r="A144" s="317"/>
      <c r="B144" s="313" t="s">
        <v>225</v>
      </c>
      <c r="C144" s="313" t="s">
        <v>225</v>
      </c>
      <c r="D144" s="314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>
        <v>1</v>
      </c>
      <c r="AN144" s="315"/>
      <c r="AO144" s="316">
        <v>1</v>
      </c>
    </row>
    <row r="145" spans="1:41">
      <c r="A145" s="317"/>
      <c r="B145" s="373" t="s">
        <v>819</v>
      </c>
      <c r="C145" s="374"/>
      <c r="D145" s="375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>
        <v>1</v>
      </c>
      <c r="AN145" s="376"/>
      <c r="AO145" s="377">
        <v>1</v>
      </c>
    </row>
    <row r="146" spans="1:41">
      <c r="A146" s="329" t="s">
        <v>820</v>
      </c>
      <c r="B146" s="330"/>
      <c r="C146" s="330"/>
      <c r="D146" s="331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>
        <v>1</v>
      </c>
      <c r="R146" s="332"/>
      <c r="S146" s="332"/>
      <c r="T146" s="332">
        <v>1</v>
      </c>
      <c r="U146" s="332">
        <v>2</v>
      </c>
      <c r="V146" s="332">
        <v>1</v>
      </c>
      <c r="W146" s="332">
        <v>2</v>
      </c>
      <c r="X146" s="332">
        <v>3</v>
      </c>
      <c r="Y146" s="332">
        <v>2</v>
      </c>
      <c r="Z146" s="332"/>
      <c r="AA146" s="332">
        <v>2</v>
      </c>
      <c r="AB146" s="332">
        <v>13</v>
      </c>
      <c r="AC146" s="332">
        <v>11</v>
      </c>
      <c r="AD146" s="332">
        <v>9</v>
      </c>
      <c r="AE146" s="332">
        <v>8</v>
      </c>
      <c r="AF146" s="332">
        <v>7</v>
      </c>
      <c r="AG146" s="332">
        <v>8</v>
      </c>
      <c r="AH146" s="332">
        <v>4</v>
      </c>
      <c r="AI146" s="332">
        <v>5</v>
      </c>
      <c r="AJ146" s="332">
        <v>4</v>
      </c>
      <c r="AK146" s="332">
        <v>4</v>
      </c>
      <c r="AL146" s="332">
        <v>8</v>
      </c>
      <c r="AM146" s="332">
        <v>8</v>
      </c>
      <c r="AN146" s="332">
        <v>9</v>
      </c>
      <c r="AO146" s="333">
        <v>112</v>
      </c>
    </row>
    <row r="147" spans="1:41">
      <c r="A147" s="313" t="s">
        <v>60</v>
      </c>
      <c r="B147" s="313" t="s">
        <v>311</v>
      </c>
      <c r="C147" s="313" t="s">
        <v>549</v>
      </c>
      <c r="D147" s="314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>
        <v>1</v>
      </c>
      <c r="AJ147" s="315"/>
      <c r="AK147" s="315"/>
      <c r="AL147" s="315"/>
      <c r="AM147" s="315"/>
      <c r="AN147" s="315"/>
      <c r="AO147" s="316">
        <v>1</v>
      </c>
    </row>
    <row r="148" spans="1:41">
      <c r="A148" s="317"/>
      <c r="B148" s="317"/>
      <c r="C148" s="318" t="s">
        <v>165</v>
      </c>
      <c r="D148" s="319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>
        <v>1</v>
      </c>
      <c r="AM148" s="320"/>
      <c r="AN148" s="320"/>
      <c r="AO148" s="321">
        <v>1</v>
      </c>
    </row>
    <row r="149" spans="1:41">
      <c r="A149" s="317"/>
      <c r="B149" s="373" t="s">
        <v>821</v>
      </c>
      <c r="C149" s="374"/>
      <c r="D149" s="375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6"/>
      <c r="AE149" s="376"/>
      <c r="AF149" s="376"/>
      <c r="AG149" s="376"/>
      <c r="AH149" s="376"/>
      <c r="AI149" s="376">
        <v>1</v>
      </c>
      <c r="AJ149" s="376"/>
      <c r="AK149" s="376"/>
      <c r="AL149" s="376">
        <v>1</v>
      </c>
      <c r="AM149" s="376"/>
      <c r="AN149" s="376"/>
      <c r="AO149" s="377">
        <v>2</v>
      </c>
    </row>
    <row r="150" spans="1:41">
      <c r="A150" s="317"/>
      <c r="B150" s="313" t="s">
        <v>313</v>
      </c>
      <c r="C150" s="313" t="s">
        <v>653</v>
      </c>
      <c r="D150" s="314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>
        <v>1</v>
      </c>
      <c r="AM150" s="315"/>
      <c r="AN150" s="315"/>
      <c r="AO150" s="316">
        <v>1</v>
      </c>
    </row>
    <row r="151" spans="1:41">
      <c r="A151" s="317"/>
      <c r="B151" s="317"/>
      <c r="C151" s="318" t="s">
        <v>313</v>
      </c>
      <c r="D151" s="319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>
        <v>1</v>
      </c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1">
        <v>1</v>
      </c>
    </row>
    <row r="152" spans="1:41">
      <c r="A152" s="317"/>
      <c r="B152" s="373" t="s">
        <v>822</v>
      </c>
      <c r="C152" s="374"/>
      <c r="D152" s="375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>
        <v>1</v>
      </c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  <c r="AJ152" s="376"/>
      <c r="AK152" s="376"/>
      <c r="AL152" s="376">
        <v>1</v>
      </c>
      <c r="AM152" s="376"/>
      <c r="AN152" s="376"/>
      <c r="AO152" s="377">
        <v>2</v>
      </c>
    </row>
    <row r="153" spans="1:41">
      <c r="A153" s="317"/>
      <c r="B153" s="313" t="s">
        <v>314</v>
      </c>
      <c r="C153" s="313" t="s">
        <v>823</v>
      </c>
      <c r="D153" s="314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>
        <v>1</v>
      </c>
      <c r="AO153" s="316">
        <v>1</v>
      </c>
    </row>
    <row r="154" spans="1:41">
      <c r="A154" s="317"/>
      <c r="B154" s="373" t="s">
        <v>824</v>
      </c>
      <c r="C154" s="374"/>
      <c r="D154" s="375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6"/>
      <c r="AF154" s="376"/>
      <c r="AG154" s="376"/>
      <c r="AH154" s="376"/>
      <c r="AI154" s="376"/>
      <c r="AJ154" s="376"/>
      <c r="AK154" s="376"/>
      <c r="AL154" s="376"/>
      <c r="AM154" s="376"/>
      <c r="AN154" s="376">
        <v>1</v>
      </c>
      <c r="AO154" s="377">
        <v>1</v>
      </c>
    </row>
    <row r="155" spans="1:41">
      <c r="A155" s="317"/>
      <c r="B155" s="313" t="s">
        <v>60</v>
      </c>
      <c r="C155" s="313" t="s">
        <v>460</v>
      </c>
      <c r="D155" s="314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>
        <v>1</v>
      </c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6">
        <v>1</v>
      </c>
    </row>
    <row r="156" spans="1:41">
      <c r="A156" s="317"/>
      <c r="B156" s="373" t="s">
        <v>825</v>
      </c>
      <c r="C156" s="374"/>
      <c r="D156" s="375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>
        <v>1</v>
      </c>
      <c r="Z156" s="376"/>
      <c r="AA156" s="376"/>
      <c r="AB156" s="376"/>
      <c r="AC156" s="376"/>
      <c r="AD156" s="376"/>
      <c r="AE156" s="376"/>
      <c r="AF156" s="376"/>
      <c r="AG156" s="376"/>
      <c r="AH156" s="376"/>
      <c r="AI156" s="376"/>
      <c r="AJ156" s="376"/>
      <c r="AK156" s="376"/>
      <c r="AL156" s="376"/>
      <c r="AM156" s="376"/>
      <c r="AN156" s="376"/>
      <c r="AO156" s="377">
        <v>1</v>
      </c>
    </row>
    <row r="157" spans="1:41">
      <c r="A157" s="317"/>
      <c r="B157" s="313" t="s">
        <v>310</v>
      </c>
      <c r="C157" s="313" t="s">
        <v>660</v>
      </c>
      <c r="D157" s="314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>
        <v>1</v>
      </c>
      <c r="AK157" s="315"/>
      <c r="AL157" s="315"/>
      <c r="AM157" s="315"/>
      <c r="AN157" s="315"/>
      <c r="AO157" s="316">
        <v>1</v>
      </c>
    </row>
    <row r="158" spans="1:41">
      <c r="A158" s="317"/>
      <c r="B158" s="373" t="s">
        <v>826</v>
      </c>
      <c r="C158" s="374"/>
      <c r="D158" s="375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  <c r="AJ158" s="376">
        <v>1</v>
      </c>
      <c r="AK158" s="376"/>
      <c r="AL158" s="376"/>
      <c r="AM158" s="376"/>
      <c r="AN158" s="376"/>
      <c r="AO158" s="377">
        <v>1</v>
      </c>
    </row>
    <row r="159" spans="1:41">
      <c r="A159" s="317"/>
      <c r="B159" s="313" t="s">
        <v>309</v>
      </c>
      <c r="C159" s="313" t="s">
        <v>309</v>
      </c>
      <c r="D159" s="314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>
        <v>1</v>
      </c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6">
        <v>1</v>
      </c>
    </row>
    <row r="160" spans="1:41">
      <c r="A160" s="317"/>
      <c r="B160" s="373" t="s">
        <v>827</v>
      </c>
      <c r="C160" s="374"/>
      <c r="D160" s="375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>
        <v>1</v>
      </c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377">
        <v>1</v>
      </c>
    </row>
    <row r="161" spans="1:41">
      <c r="A161" s="329" t="s">
        <v>825</v>
      </c>
      <c r="B161" s="330"/>
      <c r="C161" s="330"/>
      <c r="D161" s="331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>
        <v>1</v>
      </c>
      <c r="S161" s="332"/>
      <c r="T161" s="332"/>
      <c r="U161" s="332"/>
      <c r="V161" s="332"/>
      <c r="W161" s="332"/>
      <c r="X161" s="332"/>
      <c r="Y161" s="332">
        <v>1</v>
      </c>
      <c r="Z161" s="332"/>
      <c r="AA161" s="332"/>
      <c r="AB161" s="332"/>
      <c r="AC161" s="332"/>
      <c r="AD161" s="332"/>
      <c r="AE161" s="332">
        <v>1</v>
      </c>
      <c r="AF161" s="332"/>
      <c r="AG161" s="332"/>
      <c r="AH161" s="332"/>
      <c r="AI161" s="332">
        <v>1</v>
      </c>
      <c r="AJ161" s="332">
        <v>1</v>
      </c>
      <c r="AK161" s="332"/>
      <c r="AL161" s="332">
        <v>2</v>
      </c>
      <c r="AM161" s="332"/>
      <c r="AN161" s="332">
        <v>1</v>
      </c>
      <c r="AO161" s="333">
        <v>8</v>
      </c>
    </row>
    <row r="162" spans="1:41">
      <c r="A162" s="313" t="s">
        <v>61</v>
      </c>
      <c r="B162" s="313" t="s">
        <v>318</v>
      </c>
      <c r="C162" s="313" t="s">
        <v>713</v>
      </c>
      <c r="D162" s="314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>
        <v>1</v>
      </c>
      <c r="AK162" s="315"/>
      <c r="AL162" s="315"/>
      <c r="AM162" s="315"/>
      <c r="AN162" s="315"/>
      <c r="AO162" s="316">
        <v>1</v>
      </c>
    </row>
    <row r="163" spans="1:41">
      <c r="A163" s="317"/>
      <c r="B163" s="317"/>
      <c r="C163" s="318" t="s">
        <v>266</v>
      </c>
      <c r="D163" s="319"/>
      <c r="E163" s="320"/>
      <c r="F163" s="320"/>
      <c r="G163" s="320"/>
      <c r="H163" s="320"/>
      <c r="I163" s="320"/>
      <c r="J163" s="320"/>
      <c r="K163" s="320"/>
      <c r="L163" s="320"/>
      <c r="M163" s="320">
        <v>1</v>
      </c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1">
        <v>1</v>
      </c>
    </row>
    <row r="164" spans="1:41">
      <c r="A164" s="317"/>
      <c r="B164" s="317"/>
      <c r="C164" s="318" t="s">
        <v>714</v>
      </c>
      <c r="D164" s="319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>
        <v>1</v>
      </c>
      <c r="AM164" s="320"/>
      <c r="AN164" s="320"/>
      <c r="AO164" s="321">
        <v>1</v>
      </c>
    </row>
    <row r="165" spans="1:41">
      <c r="A165" s="317"/>
      <c r="B165" s="317"/>
      <c r="C165" s="318" t="s">
        <v>371</v>
      </c>
      <c r="D165" s="319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>
        <v>1</v>
      </c>
      <c r="AN165" s="320"/>
      <c r="AO165" s="321">
        <v>1</v>
      </c>
    </row>
    <row r="166" spans="1:41">
      <c r="A166" s="317"/>
      <c r="B166" s="317"/>
      <c r="C166" s="318" t="s">
        <v>358</v>
      </c>
      <c r="D166" s="319"/>
      <c r="E166" s="320"/>
      <c r="F166" s="320"/>
      <c r="G166" s="320"/>
      <c r="H166" s="320"/>
      <c r="I166" s="320"/>
      <c r="J166" s="320"/>
      <c r="K166" s="320">
        <v>1</v>
      </c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1">
        <v>1</v>
      </c>
    </row>
    <row r="167" spans="1:41">
      <c r="A167" s="317"/>
      <c r="B167" s="373" t="s">
        <v>828</v>
      </c>
      <c r="C167" s="374"/>
      <c r="D167" s="375"/>
      <c r="E167" s="376"/>
      <c r="F167" s="376"/>
      <c r="G167" s="376"/>
      <c r="H167" s="376"/>
      <c r="I167" s="376"/>
      <c r="J167" s="376"/>
      <c r="K167" s="376">
        <v>1</v>
      </c>
      <c r="L167" s="376"/>
      <c r="M167" s="376">
        <v>1</v>
      </c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  <c r="AA167" s="376"/>
      <c r="AB167" s="376"/>
      <c r="AC167" s="376"/>
      <c r="AD167" s="376"/>
      <c r="AE167" s="376"/>
      <c r="AF167" s="376"/>
      <c r="AG167" s="376"/>
      <c r="AH167" s="376"/>
      <c r="AI167" s="376"/>
      <c r="AJ167" s="376">
        <v>1</v>
      </c>
      <c r="AK167" s="376"/>
      <c r="AL167" s="376">
        <v>1</v>
      </c>
      <c r="AM167" s="376">
        <v>1</v>
      </c>
      <c r="AN167" s="376"/>
      <c r="AO167" s="377">
        <v>5</v>
      </c>
    </row>
    <row r="168" spans="1:41">
      <c r="A168" s="317"/>
      <c r="B168" s="313" t="s">
        <v>317</v>
      </c>
      <c r="C168" s="313" t="s">
        <v>317</v>
      </c>
      <c r="D168" s="314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>
        <v>1</v>
      </c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>
        <v>1</v>
      </c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6">
        <v>2</v>
      </c>
    </row>
    <row r="169" spans="1:41">
      <c r="A169" s="317"/>
      <c r="B169" s="373" t="s">
        <v>829</v>
      </c>
      <c r="C169" s="374"/>
      <c r="D169" s="375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>
        <v>1</v>
      </c>
      <c r="U169" s="376"/>
      <c r="V169" s="376"/>
      <c r="W169" s="376"/>
      <c r="X169" s="376"/>
      <c r="Y169" s="376"/>
      <c r="Z169" s="376"/>
      <c r="AA169" s="376"/>
      <c r="AB169" s="376"/>
      <c r="AC169" s="376"/>
      <c r="AD169" s="376"/>
      <c r="AE169" s="376">
        <v>1</v>
      </c>
      <c r="AF169" s="376"/>
      <c r="AG169" s="376"/>
      <c r="AH169" s="376"/>
      <c r="AI169" s="376"/>
      <c r="AJ169" s="376"/>
      <c r="AK169" s="376"/>
      <c r="AL169" s="376"/>
      <c r="AM169" s="376"/>
      <c r="AN169" s="376"/>
      <c r="AO169" s="377">
        <v>2</v>
      </c>
    </row>
    <row r="170" spans="1:41">
      <c r="A170" s="317"/>
      <c r="B170" s="313" t="s">
        <v>316</v>
      </c>
      <c r="C170" s="313" t="s">
        <v>364</v>
      </c>
      <c r="D170" s="314"/>
      <c r="E170" s="315"/>
      <c r="F170" s="315"/>
      <c r="G170" s="315"/>
      <c r="H170" s="315"/>
      <c r="I170" s="315"/>
      <c r="J170" s="315"/>
      <c r="K170" s="315"/>
      <c r="L170" s="315"/>
      <c r="M170" s="315"/>
      <c r="N170" s="315">
        <v>1</v>
      </c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6">
        <v>1</v>
      </c>
    </row>
    <row r="171" spans="1:41">
      <c r="A171" s="317"/>
      <c r="B171" s="317"/>
      <c r="C171" s="318" t="s">
        <v>661</v>
      </c>
      <c r="D171" s="319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>
        <v>1</v>
      </c>
      <c r="AH171" s="320"/>
      <c r="AI171" s="320"/>
      <c r="AJ171" s="320"/>
      <c r="AK171" s="320"/>
      <c r="AL171" s="320"/>
      <c r="AM171" s="320"/>
      <c r="AN171" s="320"/>
      <c r="AO171" s="321">
        <v>1</v>
      </c>
    </row>
    <row r="172" spans="1:41">
      <c r="A172" s="317"/>
      <c r="B172" s="373" t="s">
        <v>830</v>
      </c>
      <c r="C172" s="374"/>
      <c r="D172" s="375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>
        <v>1</v>
      </c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  <c r="AA172" s="376"/>
      <c r="AB172" s="376"/>
      <c r="AC172" s="376"/>
      <c r="AD172" s="376"/>
      <c r="AE172" s="376"/>
      <c r="AF172" s="376"/>
      <c r="AG172" s="376">
        <v>1</v>
      </c>
      <c r="AH172" s="376"/>
      <c r="AI172" s="376"/>
      <c r="AJ172" s="376"/>
      <c r="AK172" s="376"/>
      <c r="AL172" s="376"/>
      <c r="AM172" s="376"/>
      <c r="AN172" s="376"/>
      <c r="AO172" s="377">
        <v>2</v>
      </c>
    </row>
    <row r="173" spans="1:41">
      <c r="A173" s="317"/>
      <c r="B173" s="313" t="s">
        <v>315</v>
      </c>
      <c r="C173" s="313" t="s">
        <v>266</v>
      </c>
      <c r="D173" s="314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>
        <v>1</v>
      </c>
      <c r="AL173" s="315"/>
      <c r="AM173" s="315"/>
      <c r="AN173" s="315"/>
      <c r="AO173" s="316">
        <v>1</v>
      </c>
    </row>
    <row r="174" spans="1:41">
      <c r="A174" s="317"/>
      <c r="B174" s="373" t="s">
        <v>831</v>
      </c>
      <c r="C174" s="374"/>
      <c r="D174" s="375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  <c r="AA174" s="376"/>
      <c r="AB174" s="376"/>
      <c r="AC174" s="376"/>
      <c r="AD174" s="376"/>
      <c r="AE174" s="376"/>
      <c r="AF174" s="376"/>
      <c r="AG174" s="376"/>
      <c r="AH174" s="376"/>
      <c r="AI174" s="376"/>
      <c r="AJ174" s="376"/>
      <c r="AK174" s="376">
        <v>1</v>
      </c>
      <c r="AL174" s="376"/>
      <c r="AM174" s="376"/>
      <c r="AN174" s="376"/>
      <c r="AO174" s="377">
        <v>1</v>
      </c>
    </row>
    <row r="175" spans="1:41">
      <c r="A175" s="317"/>
      <c r="B175" s="313" t="s">
        <v>177</v>
      </c>
      <c r="C175" s="313" t="s">
        <v>396</v>
      </c>
      <c r="D175" s="314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  <c r="U175" s="315">
        <v>1</v>
      </c>
      <c r="V175" s="315"/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315"/>
      <c r="AN175" s="315"/>
      <c r="AO175" s="316">
        <v>1</v>
      </c>
    </row>
    <row r="176" spans="1:41">
      <c r="A176" s="317"/>
      <c r="B176" s="373" t="s">
        <v>832</v>
      </c>
      <c r="C176" s="374"/>
      <c r="D176" s="375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>
        <v>1</v>
      </c>
      <c r="V176" s="376"/>
      <c r="W176" s="376"/>
      <c r="X176" s="376"/>
      <c r="Y176" s="376"/>
      <c r="Z176" s="376"/>
      <c r="AA176" s="376"/>
      <c r="AB176" s="376"/>
      <c r="AC176" s="376"/>
      <c r="AD176" s="376"/>
      <c r="AE176" s="376"/>
      <c r="AF176" s="376"/>
      <c r="AG176" s="376"/>
      <c r="AH176" s="376"/>
      <c r="AI176" s="376"/>
      <c r="AJ176" s="376"/>
      <c r="AK176" s="376"/>
      <c r="AL176" s="376"/>
      <c r="AM176" s="376"/>
      <c r="AN176" s="376"/>
      <c r="AO176" s="377">
        <v>1</v>
      </c>
    </row>
    <row r="177" spans="1:41">
      <c r="A177" s="329" t="s">
        <v>833</v>
      </c>
      <c r="B177" s="330"/>
      <c r="C177" s="330"/>
      <c r="D177" s="331"/>
      <c r="E177" s="332"/>
      <c r="F177" s="332"/>
      <c r="G177" s="332"/>
      <c r="H177" s="332"/>
      <c r="I177" s="332"/>
      <c r="J177" s="332"/>
      <c r="K177" s="332">
        <v>1</v>
      </c>
      <c r="L177" s="332"/>
      <c r="M177" s="332">
        <v>1</v>
      </c>
      <c r="N177" s="332">
        <v>1</v>
      </c>
      <c r="O177" s="332"/>
      <c r="P177" s="332"/>
      <c r="Q177" s="332"/>
      <c r="R177" s="332"/>
      <c r="S177" s="332"/>
      <c r="T177" s="332">
        <v>1</v>
      </c>
      <c r="U177" s="332">
        <v>1</v>
      </c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>
        <v>1</v>
      </c>
      <c r="AF177" s="332"/>
      <c r="AG177" s="332">
        <v>1</v>
      </c>
      <c r="AH177" s="332"/>
      <c r="AI177" s="332"/>
      <c r="AJ177" s="332">
        <v>1</v>
      </c>
      <c r="AK177" s="332">
        <v>1</v>
      </c>
      <c r="AL177" s="332">
        <v>1</v>
      </c>
      <c r="AM177" s="332">
        <v>1</v>
      </c>
      <c r="AN177" s="332"/>
      <c r="AO177" s="333">
        <v>11</v>
      </c>
    </row>
    <row r="178" spans="1:41">
      <c r="A178" s="313" t="s">
        <v>63</v>
      </c>
      <c r="B178" s="313" t="s">
        <v>324</v>
      </c>
      <c r="C178" s="313" t="s">
        <v>475</v>
      </c>
      <c r="D178" s="314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15"/>
      <c r="P178" s="315"/>
      <c r="Q178" s="315"/>
      <c r="R178" s="315"/>
      <c r="S178" s="315"/>
      <c r="T178" s="315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>
        <v>1</v>
      </c>
      <c r="AE178" s="315">
        <v>1</v>
      </c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6">
        <v>2</v>
      </c>
    </row>
    <row r="179" spans="1:41">
      <c r="A179" s="317"/>
      <c r="B179" s="317"/>
      <c r="C179" s="318" t="s">
        <v>410</v>
      </c>
      <c r="D179" s="319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>
        <v>1</v>
      </c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1">
        <v>1</v>
      </c>
    </row>
    <row r="180" spans="1:41">
      <c r="A180" s="317"/>
      <c r="B180" s="317"/>
      <c r="C180" s="318" t="s">
        <v>554</v>
      </c>
      <c r="D180" s="319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>
        <v>1</v>
      </c>
      <c r="AH180" s="320"/>
      <c r="AI180" s="320"/>
      <c r="AJ180" s="320"/>
      <c r="AK180" s="320"/>
      <c r="AL180" s="320"/>
      <c r="AM180" s="320"/>
      <c r="AN180" s="320"/>
      <c r="AO180" s="321">
        <v>1</v>
      </c>
    </row>
    <row r="181" spans="1:41">
      <c r="A181" s="317"/>
      <c r="B181" s="317"/>
      <c r="C181" s="318" t="s">
        <v>418</v>
      </c>
      <c r="D181" s="319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>
        <v>1</v>
      </c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  <c r="AM181" s="320"/>
      <c r="AN181" s="320"/>
      <c r="AO181" s="321">
        <v>1</v>
      </c>
    </row>
    <row r="182" spans="1:41">
      <c r="A182" s="317"/>
      <c r="B182" s="317"/>
      <c r="C182" s="318" t="s">
        <v>324</v>
      </c>
      <c r="D182" s="319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>
        <v>1</v>
      </c>
      <c r="AO182" s="321">
        <v>1</v>
      </c>
    </row>
    <row r="183" spans="1:41">
      <c r="A183" s="317"/>
      <c r="B183" s="317"/>
      <c r="C183" s="318" t="s">
        <v>715</v>
      </c>
      <c r="D183" s="319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>
        <v>1</v>
      </c>
      <c r="AM183" s="320"/>
      <c r="AN183" s="320"/>
      <c r="AO183" s="321">
        <v>1</v>
      </c>
    </row>
    <row r="184" spans="1:41">
      <c r="A184" s="317"/>
      <c r="B184" s="373" t="s">
        <v>834</v>
      </c>
      <c r="C184" s="374"/>
      <c r="D184" s="375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>
        <v>1</v>
      </c>
      <c r="W184" s="376"/>
      <c r="X184" s="376"/>
      <c r="Y184" s="376"/>
      <c r="Z184" s="376">
        <v>1</v>
      </c>
      <c r="AA184" s="376"/>
      <c r="AB184" s="376"/>
      <c r="AC184" s="376"/>
      <c r="AD184" s="376">
        <v>1</v>
      </c>
      <c r="AE184" s="376">
        <v>1</v>
      </c>
      <c r="AF184" s="376"/>
      <c r="AG184" s="376">
        <v>1</v>
      </c>
      <c r="AH184" s="376"/>
      <c r="AI184" s="376"/>
      <c r="AJ184" s="376"/>
      <c r="AK184" s="376"/>
      <c r="AL184" s="376">
        <v>1</v>
      </c>
      <c r="AM184" s="376"/>
      <c r="AN184" s="376">
        <v>1</v>
      </c>
      <c r="AO184" s="377">
        <v>7</v>
      </c>
    </row>
    <row r="185" spans="1:41">
      <c r="A185" s="317"/>
      <c r="B185" s="313" t="s">
        <v>322</v>
      </c>
      <c r="C185" s="313" t="s">
        <v>683</v>
      </c>
      <c r="D185" s="314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>
        <v>1</v>
      </c>
      <c r="AL185" s="315"/>
      <c r="AM185" s="315"/>
      <c r="AN185" s="315"/>
      <c r="AO185" s="316">
        <v>1</v>
      </c>
    </row>
    <row r="186" spans="1:41">
      <c r="A186" s="317"/>
      <c r="B186" s="317"/>
      <c r="C186" s="318" t="s">
        <v>476</v>
      </c>
      <c r="D186" s="319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>
        <v>1</v>
      </c>
      <c r="AE186" s="320"/>
      <c r="AF186" s="320"/>
      <c r="AG186" s="320"/>
      <c r="AH186" s="320"/>
      <c r="AI186" s="320"/>
      <c r="AJ186" s="320"/>
      <c r="AK186" s="320"/>
      <c r="AL186" s="320"/>
      <c r="AM186" s="320">
        <v>1</v>
      </c>
      <c r="AN186" s="320">
        <v>1</v>
      </c>
      <c r="AO186" s="321">
        <v>3</v>
      </c>
    </row>
    <row r="187" spans="1:41">
      <c r="A187" s="317"/>
      <c r="B187" s="317"/>
      <c r="C187" s="318" t="s">
        <v>601</v>
      </c>
      <c r="D187" s="319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>
        <v>1</v>
      </c>
      <c r="AH187" s="320"/>
      <c r="AI187" s="320"/>
      <c r="AJ187" s="320"/>
      <c r="AK187" s="320"/>
      <c r="AL187" s="320"/>
      <c r="AM187" s="320">
        <v>1</v>
      </c>
      <c r="AN187" s="320"/>
      <c r="AO187" s="321">
        <v>2</v>
      </c>
    </row>
    <row r="188" spans="1:41">
      <c r="A188" s="317"/>
      <c r="B188" s="373" t="s">
        <v>835</v>
      </c>
      <c r="C188" s="374"/>
      <c r="D188" s="375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6"/>
      <c r="AD188" s="376">
        <v>1</v>
      </c>
      <c r="AE188" s="376"/>
      <c r="AF188" s="376"/>
      <c r="AG188" s="376">
        <v>1</v>
      </c>
      <c r="AH188" s="376"/>
      <c r="AI188" s="376"/>
      <c r="AJ188" s="376"/>
      <c r="AK188" s="376">
        <v>1</v>
      </c>
      <c r="AL188" s="376"/>
      <c r="AM188" s="376">
        <v>2</v>
      </c>
      <c r="AN188" s="376">
        <v>1</v>
      </c>
      <c r="AO188" s="377">
        <v>6</v>
      </c>
    </row>
    <row r="189" spans="1:41">
      <c r="A189" s="317"/>
      <c r="B189" s="313" t="s">
        <v>323</v>
      </c>
      <c r="C189" s="313" t="s">
        <v>539</v>
      </c>
      <c r="D189" s="314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>
        <v>1</v>
      </c>
      <c r="AK189" s="315"/>
      <c r="AL189" s="315"/>
      <c r="AM189" s="315"/>
      <c r="AN189" s="315"/>
      <c r="AO189" s="316">
        <v>1</v>
      </c>
    </row>
    <row r="190" spans="1:41">
      <c r="A190" s="317"/>
      <c r="B190" s="317"/>
      <c r="C190" s="318" t="s">
        <v>555</v>
      </c>
      <c r="D190" s="319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>
        <v>1</v>
      </c>
      <c r="AG190" s="320"/>
      <c r="AH190" s="320"/>
      <c r="AI190" s="320"/>
      <c r="AJ190" s="320"/>
      <c r="AK190" s="320"/>
      <c r="AL190" s="320"/>
      <c r="AM190" s="320"/>
      <c r="AN190" s="320"/>
      <c r="AO190" s="321">
        <v>1</v>
      </c>
    </row>
    <row r="191" spans="1:41">
      <c r="A191" s="317"/>
      <c r="B191" s="317"/>
      <c r="C191" s="318" t="s">
        <v>371</v>
      </c>
      <c r="D191" s="319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>
        <v>1</v>
      </c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1">
        <v>1</v>
      </c>
    </row>
    <row r="192" spans="1:41">
      <c r="A192" s="317"/>
      <c r="B192" s="373" t="s">
        <v>836</v>
      </c>
      <c r="C192" s="374"/>
      <c r="D192" s="375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>
        <v>1</v>
      </c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6"/>
      <c r="AF192" s="376">
        <v>1</v>
      </c>
      <c r="AG192" s="376"/>
      <c r="AH192" s="376"/>
      <c r="AI192" s="376"/>
      <c r="AJ192" s="376">
        <v>1</v>
      </c>
      <c r="AK192" s="376"/>
      <c r="AL192" s="376"/>
      <c r="AM192" s="376"/>
      <c r="AN192" s="376"/>
      <c r="AO192" s="377">
        <v>3</v>
      </c>
    </row>
    <row r="193" spans="1:41">
      <c r="A193" s="317"/>
      <c r="B193" s="313" t="s">
        <v>267</v>
      </c>
      <c r="C193" s="313" t="s">
        <v>274</v>
      </c>
      <c r="D193" s="314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5">
        <v>1</v>
      </c>
      <c r="P193" s="315"/>
      <c r="Q193" s="315"/>
      <c r="R193" s="315"/>
      <c r="S193" s="315"/>
      <c r="T193" s="315"/>
      <c r="U193" s="31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315"/>
      <c r="AN193" s="315"/>
      <c r="AO193" s="316">
        <v>1</v>
      </c>
    </row>
    <row r="194" spans="1:41">
      <c r="A194" s="317"/>
      <c r="B194" s="317"/>
      <c r="C194" s="318" t="s">
        <v>354</v>
      </c>
      <c r="D194" s="319"/>
      <c r="E194" s="320"/>
      <c r="F194" s="320"/>
      <c r="G194" s="320"/>
      <c r="H194" s="320"/>
      <c r="I194" s="320"/>
      <c r="J194" s="320">
        <v>1</v>
      </c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1">
        <v>1</v>
      </c>
    </row>
    <row r="195" spans="1:41">
      <c r="A195" s="317"/>
      <c r="B195" s="317"/>
      <c r="C195" s="318" t="s">
        <v>771</v>
      </c>
      <c r="D195" s="319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>
        <v>1</v>
      </c>
      <c r="AN195" s="320"/>
      <c r="AO195" s="321">
        <v>1</v>
      </c>
    </row>
    <row r="196" spans="1:41">
      <c r="A196" s="317"/>
      <c r="B196" s="373" t="s">
        <v>837</v>
      </c>
      <c r="C196" s="374"/>
      <c r="D196" s="375"/>
      <c r="E196" s="376"/>
      <c r="F196" s="376"/>
      <c r="G196" s="376"/>
      <c r="H196" s="376"/>
      <c r="I196" s="376"/>
      <c r="J196" s="376">
        <v>1</v>
      </c>
      <c r="K196" s="376"/>
      <c r="L196" s="376"/>
      <c r="M196" s="376"/>
      <c r="N196" s="376"/>
      <c r="O196" s="376">
        <v>1</v>
      </c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6"/>
      <c r="AF196" s="376"/>
      <c r="AG196" s="376"/>
      <c r="AH196" s="376"/>
      <c r="AI196" s="376"/>
      <c r="AJ196" s="376"/>
      <c r="AK196" s="376"/>
      <c r="AL196" s="376"/>
      <c r="AM196" s="376">
        <v>1</v>
      </c>
      <c r="AN196" s="376"/>
      <c r="AO196" s="377">
        <v>3</v>
      </c>
    </row>
    <row r="197" spans="1:41">
      <c r="A197" s="317"/>
      <c r="B197" s="313" t="s">
        <v>63</v>
      </c>
      <c r="C197" s="313" t="s">
        <v>503</v>
      </c>
      <c r="D197" s="314"/>
      <c r="E197" s="315"/>
      <c r="F197" s="315"/>
      <c r="G197" s="315"/>
      <c r="H197" s="315"/>
      <c r="I197" s="315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>
        <v>1</v>
      </c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6">
        <v>1</v>
      </c>
    </row>
    <row r="198" spans="1:41">
      <c r="A198" s="317"/>
      <c r="B198" s="317"/>
      <c r="C198" s="318" t="s">
        <v>419</v>
      </c>
      <c r="D198" s="319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>
        <v>1</v>
      </c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1">
        <v>1</v>
      </c>
    </row>
    <row r="199" spans="1:41">
      <c r="A199" s="317"/>
      <c r="B199" s="373" t="s">
        <v>838</v>
      </c>
      <c r="C199" s="374"/>
      <c r="D199" s="375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>
        <v>1</v>
      </c>
      <c r="AA199" s="376"/>
      <c r="AB199" s="376"/>
      <c r="AC199" s="376"/>
      <c r="AD199" s="376"/>
      <c r="AE199" s="376">
        <v>1</v>
      </c>
      <c r="AF199" s="376"/>
      <c r="AG199" s="376"/>
      <c r="AH199" s="376"/>
      <c r="AI199" s="376"/>
      <c r="AJ199" s="376"/>
      <c r="AK199" s="376"/>
      <c r="AL199" s="376"/>
      <c r="AM199" s="376"/>
      <c r="AN199" s="376"/>
      <c r="AO199" s="377">
        <v>2</v>
      </c>
    </row>
    <row r="200" spans="1:41">
      <c r="A200" s="329" t="s">
        <v>838</v>
      </c>
      <c r="B200" s="330"/>
      <c r="C200" s="330"/>
      <c r="D200" s="331"/>
      <c r="E200" s="332"/>
      <c r="F200" s="332"/>
      <c r="G200" s="332"/>
      <c r="H200" s="332"/>
      <c r="I200" s="332"/>
      <c r="J200" s="332">
        <v>1</v>
      </c>
      <c r="K200" s="332"/>
      <c r="L200" s="332"/>
      <c r="M200" s="332"/>
      <c r="N200" s="332"/>
      <c r="O200" s="332">
        <v>2</v>
      </c>
      <c r="P200" s="332"/>
      <c r="Q200" s="332"/>
      <c r="R200" s="332"/>
      <c r="S200" s="332"/>
      <c r="T200" s="332"/>
      <c r="U200" s="332"/>
      <c r="V200" s="332">
        <v>1</v>
      </c>
      <c r="W200" s="332"/>
      <c r="X200" s="332"/>
      <c r="Y200" s="332"/>
      <c r="Z200" s="332">
        <v>2</v>
      </c>
      <c r="AA200" s="332"/>
      <c r="AB200" s="332"/>
      <c r="AC200" s="332"/>
      <c r="AD200" s="332">
        <v>2</v>
      </c>
      <c r="AE200" s="332">
        <v>2</v>
      </c>
      <c r="AF200" s="332">
        <v>1</v>
      </c>
      <c r="AG200" s="332">
        <v>2</v>
      </c>
      <c r="AH200" s="332"/>
      <c r="AI200" s="332"/>
      <c r="AJ200" s="332">
        <v>1</v>
      </c>
      <c r="AK200" s="332">
        <v>1</v>
      </c>
      <c r="AL200" s="332">
        <v>1</v>
      </c>
      <c r="AM200" s="332">
        <v>3</v>
      </c>
      <c r="AN200" s="332">
        <v>2</v>
      </c>
      <c r="AO200" s="333">
        <v>21</v>
      </c>
    </row>
    <row r="201" spans="1:41">
      <c r="A201" s="313" t="s">
        <v>25</v>
      </c>
      <c r="B201" s="313" t="s">
        <v>231</v>
      </c>
      <c r="C201" s="313" t="s">
        <v>839</v>
      </c>
      <c r="D201" s="314"/>
      <c r="E201" s="315"/>
      <c r="F201" s="315"/>
      <c r="G201" s="315"/>
      <c r="H201" s="315"/>
      <c r="I201" s="315"/>
      <c r="J201" s="315"/>
      <c r="K201" s="315"/>
      <c r="L201" s="315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  <c r="AN201" s="315">
        <v>1</v>
      </c>
      <c r="AO201" s="316">
        <v>1</v>
      </c>
    </row>
    <row r="202" spans="1:41">
      <c r="A202" s="317"/>
      <c r="B202" s="317"/>
      <c r="C202" s="318" t="s">
        <v>840</v>
      </c>
      <c r="D202" s="319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>
        <v>2</v>
      </c>
      <c r="AO202" s="321">
        <v>2</v>
      </c>
    </row>
    <row r="203" spans="1:41">
      <c r="A203" s="317"/>
      <c r="B203" s="317"/>
      <c r="C203" s="318" t="s">
        <v>716</v>
      </c>
      <c r="D203" s="319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>
        <v>1</v>
      </c>
      <c r="AM203" s="320"/>
      <c r="AN203" s="320"/>
      <c r="AO203" s="321">
        <v>1</v>
      </c>
    </row>
    <row r="204" spans="1:41">
      <c r="A204" s="317"/>
      <c r="B204" s="317"/>
      <c r="C204" s="318" t="s">
        <v>433</v>
      </c>
      <c r="D204" s="319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>
        <v>1</v>
      </c>
      <c r="AB204" s="320"/>
      <c r="AC204" s="320"/>
      <c r="AD204" s="320"/>
      <c r="AE204" s="320"/>
      <c r="AF204" s="320"/>
      <c r="AG204" s="320"/>
      <c r="AH204" s="320"/>
      <c r="AI204" s="320"/>
      <c r="AJ204" s="320">
        <v>1</v>
      </c>
      <c r="AK204" s="320"/>
      <c r="AL204" s="320"/>
      <c r="AM204" s="320"/>
      <c r="AN204" s="320"/>
      <c r="AO204" s="321">
        <v>2</v>
      </c>
    </row>
    <row r="205" spans="1:41">
      <c r="A205" s="317"/>
      <c r="B205" s="317"/>
      <c r="C205" s="318" t="s">
        <v>231</v>
      </c>
      <c r="D205" s="319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>
        <v>1</v>
      </c>
      <c r="AG205" s="320"/>
      <c r="AH205" s="320"/>
      <c r="AI205" s="320"/>
      <c r="AJ205" s="320"/>
      <c r="AK205" s="320"/>
      <c r="AL205" s="320">
        <v>1</v>
      </c>
      <c r="AM205" s="320"/>
      <c r="AN205" s="320"/>
      <c r="AO205" s="321">
        <v>2</v>
      </c>
    </row>
    <row r="206" spans="1:41">
      <c r="A206" s="317"/>
      <c r="B206" s="317"/>
      <c r="C206" s="318" t="s">
        <v>604</v>
      </c>
      <c r="D206" s="319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>
        <v>1</v>
      </c>
      <c r="AH206" s="320">
        <v>1</v>
      </c>
      <c r="AI206" s="320"/>
      <c r="AJ206" s="320"/>
      <c r="AK206" s="320"/>
      <c r="AL206" s="320"/>
      <c r="AM206" s="320"/>
      <c r="AN206" s="320"/>
      <c r="AO206" s="321">
        <v>2</v>
      </c>
    </row>
    <row r="207" spans="1:41">
      <c r="A207" s="317"/>
      <c r="B207" s="317"/>
      <c r="C207" s="318" t="s">
        <v>187</v>
      </c>
      <c r="D207" s="319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>
        <v>1</v>
      </c>
      <c r="AJ207" s="320"/>
      <c r="AK207" s="320"/>
      <c r="AL207" s="320"/>
      <c r="AM207" s="320">
        <v>1</v>
      </c>
      <c r="AN207" s="320"/>
      <c r="AO207" s="321">
        <v>2</v>
      </c>
    </row>
    <row r="208" spans="1:41">
      <c r="A208" s="317"/>
      <c r="B208" s="373" t="s">
        <v>841</v>
      </c>
      <c r="C208" s="374"/>
      <c r="D208" s="375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Y208" s="376"/>
      <c r="Z208" s="376"/>
      <c r="AA208" s="376">
        <v>1</v>
      </c>
      <c r="AB208" s="376"/>
      <c r="AC208" s="376"/>
      <c r="AD208" s="376"/>
      <c r="AE208" s="376"/>
      <c r="AF208" s="376">
        <v>1</v>
      </c>
      <c r="AG208" s="376">
        <v>1</v>
      </c>
      <c r="AH208" s="376">
        <v>1</v>
      </c>
      <c r="AI208" s="376">
        <v>1</v>
      </c>
      <c r="AJ208" s="376">
        <v>1</v>
      </c>
      <c r="AK208" s="376"/>
      <c r="AL208" s="376">
        <v>2</v>
      </c>
      <c r="AM208" s="376">
        <v>1</v>
      </c>
      <c r="AN208" s="376">
        <v>3</v>
      </c>
      <c r="AO208" s="377">
        <v>12</v>
      </c>
    </row>
    <row r="209" spans="1:41">
      <c r="A209" s="317"/>
      <c r="B209" s="313" t="s">
        <v>32</v>
      </c>
      <c r="C209" s="313" t="s">
        <v>559</v>
      </c>
      <c r="D209" s="314"/>
      <c r="E209" s="315"/>
      <c r="F209" s="315"/>
      <c r="G209" s="315"/>
      <c r="H209" s="315"/>
      <c r="I209" s="315"/>
      <c r="J209" s="315"/>
      <c r="K209" s="315"/>
      <c r="L209" s="315"/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>
        <v>3</v>
      </c>
      <c r="AF209" s="315">
        <v>1</v>
      </c>
      <c r="AG209" s="315"/>
      <c r="AH209" s="315"/>
      <c r="AI209" s="315">
        <v>1</v>
      </c>
      <c r="AJ209" s="315"/>
      <c r="AK209" s="315"/>
      <c r="AL209" s="315">
        <v>1</v>
      </c>
      <c r="AM209" s="315"/>
      <c r="AN209" s="315"/>
      <c r="AO209" s="316">
        <v>6</v>
      </c>
    </row>
    <row r="210" spans="1:41">
      <c r="A210" s="317"/>
      <c r="B210" s="317"/>
      <c r="C210" s="318" t="s">
        <v>842</v>
      </c>
      <c r="D210" s="319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  <c r="AH210" s="320"/>
      <c r="AI210" s="320"/>
      <c r="AJ210" s="320"/>
      <c r="AK210" s="320"/>
      <c r="AL210" s="320"/>
      <c r="AM210" s="320"/>
      <c r="AN210" s="320">
        <v>1</v>
      </c>
      <c r="AO210" s="321">
        <v>1</v>
      </c>
    </row>
    <row r="211" spans="1:41">
      <c r="A211" s="317"/>
      <c r="B211" s="317"/>
      <c r="C211" s="318" t="s">
        <v>603</v>
      </c>
      <c r="D211" s="319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>
        <v>1</v>
      </c>
      <c r="AI211" s="320"/>
      <c r="AJ211" s="320">
        <v>1</v>
      </c>
      <c r="AK211" s="320">
        <v>1</v>
      </c>
      <c r="AL211" s="320"/>
      <c r="AM211" s="320"/>
      <c r="AN211" s="320"/>
      <c r="AO211" s="321">
        <v>3</v>
      </c>
    </row>
    <row r="212" spans="1:41">
      <c r="A212" s="317"/>
      <c r="B212" s="373" t="s">
        <v>843</v>
      </c>
      <c r="C212" s="374"/>
      <c r="D212" s="375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  <c r="AA212" s="376"/>
      <c r="AB212" s="376"/>
      <c r="AC212" s="376"/>
      <c r="AD212" s="376"/>
      <c r="AE212" s="376">
        <v>3</v>
      </c>
      <c r="AF212" s="376">
        <v>1</v>
      </c>
      <c r="AG212" s="376"/>
      <c r="AH212" s="376">
        <v>1</v>
      </c>
      <c r="AI212" s="376">
        <v>1</v>
      </c>
      <c r="AJ212" s="376">
        <v>1</v>
      </c>
      <c r="AK212" s="376">
        <v>1</v>
      </c>
      <c r="AL212" s="376">
        <v>1</v>
      </c>
      <c r="AM212" s="376"/>
      <c r="AN212" s="376">
        <v>1</v>
      </c>
      <c r="AO212" s="377">
        <v>10</v>
      </c>
    </row>
    <row r="213" spans="1:41">
      <c r="A213" s="317"/>
      <c r="B213" s="313" t="s">
        <v>232</v>
      </c>
      <c r="C213" s="313" t="s">
        <v>662</v>
      </c>
      <c r="D213" s="314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315"/>
      <c r="Q213" s="315"/>
      <c r="R213" s="315"/>
      <c r="S213" s="315"/>
      <c r="T213" s="315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>
        <v>1</v>
      </c>
      <c r="AK213" s="315"/>
      <c r="AL213" s="315"/>
      <c r="AM213" s="315"/>
      <c r="AN213" s="315"/>
      <c r="AO213" s="316">
        <v>1</v>
      </c>
    </row>
    <row r="214" spans="1:41">
      <c r="A214" s="317"/>
      <c r="B214" s="317"/>
      <c r="C214" s="318" t="s">
        <v>25</v>
      </c>
      <c r="D214" s="319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>
        <v>2</v>
      </c>
      <c r="AF214" s="320"/>
      <c r="AG214" s="320">
        <v>2</v>
      </c>
      <c r="AH214" s="320"/>
      <c r="AI214" s="320"/>
      <c r="AJ214" s="320"/>
      <c r="AK214" s="320"/>
      <c r="AL214" s="320"/>
      <c r="AM214" s="320"/>
      <c r="AN214" s="320"/>
      <c r="AO214" s="321">
        <v>4</v>
      </c>
    </row>
    <row r="215" spans="1:41">
      <c r="A215" s="317"/>
      <c r="B215" s="317"/>
      <c r="C215" s="318" t="s">
        <v>602</v>
      </c>
      <c r="D215" s="319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>
        <v>1</v>
      </c>
      <c r="AI215" s="320"/>
      <c r="AJ215" s="320"/>
      <c r="AK215" s="320"/>
      <c r="AL215" s="320"/>
      <c r="AM215" s="320"/>
      <c r="AN215" s="320"/>
      <c r="AO215" s="321">
        <v>1</v>
      </c>
    </row>
    <row r="216" spans="1:41">
      <c r="A216" s="317"/>
      <c r="B216" s="373" t="s">
        <v>844</v>
      </c>
      <c r="C216" s="374"/>
      <c r="D216" s="375"/>
      <c r="E216" s="376"/>
      <c r="F216" s="376"/>
      <c r="G216" s="376"/>
      <c r="H216" s="376"/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6">
        <v>2</v>
      </c>
      <c r="AF216" s="376"/>
      <c r="AG216" s="376">
        <v>2</v>
      </c>
      <c r="AH216" s="376">
        <v>1</v>
      </c>
      <c r="AI216" s="376"/>
      <c r="AJ216" s="376">
        <v>1</v>
      </c>
      <c r="AK216" s="376"/>
      <c r="AL216" s="376"/>
      <c r="AM216" s="376"/>
      <c r="AN216" s="376"/>
      <c r="AO216" s="377">
        <v>6</v>
      </c>
    </row>
    <row r="217" spans="1:41">
      <c r="A217" s="317"/>
      <c r="B217" s="313" t="s">
        <v>158</v>
      </c>
      <c r="C217" s="313" t="s">
        <v>772</v>
      </c>
      <c r="D217" s="314"/>
      <c r="E217" s="315"/>
      <c r="F217" s="315"/>
      <c r="G217" s="315"/>
      <c r="H217" s="315"/>
      <c r="I217" s="315"/>
      <c r="J217" s="315"/>
      <c r="K217" s="315"/>
      <c r="L217" s="315"/>
      <c r="M217" s="315"/>
      <c r="N217" s="315"/>
      <c r="O217" s="315"/>
      <c r="P217" s="315"/>
      <c r="Q217" s="315"/>
      <c r="R217" s="315"/>
      <c r="S217" s="315"/>
      <c r="T217" s="315"/>
      <c r="U217" s="31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>
        <v>1</v>
      </c>
      <c r="AN217" s="315"/>
      <c r="AO217" s="316">
        <v>1</v>
      </c>
    </row>
    <row r="218" spans="1:41">
      <c r="A218" s="317"/>
      <c r="B218" s="317"/>
      <c r="C218" s="318" t="s">
        <v>332</v>
      </c>
      <c r="D218" s="319"/>
      <c r="E218" s="320"/>
      <c r="F218" s="320">
        <v>1</v>
      </c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1">
        <v>1</v>
      </c>
    </row>
    <row r="219" spans="1:41">
      <c r="A219" s="317"/>
      <c r="B219" s="317"/>
      <c r="C219" s="318" t="s">
        <v>477</v>
      </c>
      <c r="D219" s="319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>
        <v>1</v>
      </c>
      <c r="AD219" s="320"/>
      <c r="AE219" s="320"/>
      <c r="AF219" s="320">
        <v>1</v>
      </c>
      <c r="AG219" s="320"/>
      <c r="AH219" s="320"/>
      <c r="AI219" s="320"/>
      <c r="AJ219" s="320"/>
      <c r="AK219" s="320"/>
      <c r="AL219" s="320"/>
      <c r="AM219" s="320"/>
      <c r="AN219" s="320"/>
      <c r="AO219" s="321">
        <v>2</v>
      </c>
    </row>
    <row r="220" spans="1:41">
      <c r="A220" s="317"/>
      <c r="B220" s="317"/>
      <c r="C220" s="318" t="s">
        <v>556</v>
      </c>
      <c r="D220" s="319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>
        <v>1</v>
      </c>
      <c r="AG220" s="320"/>
      <c r="AH220" s="320"/>
      <c r="AI220" s="320"/>
      <c r="AJ220" s="320"/>
      <c r="AK220" s="320"/>
      <c r="AL220" s="320"/>
      <c r="AM220" s="320"/>
      <c r="AN220" s="320"/>
      <c r="AO220" s="321">
        <v>1</v>
      </c>
    </row>
    <row r="221" spans="1:41">
      <c r="A221" s="317"/>
      <c r="B221" s="373" t="s">
        <v>845</v>
      </c>
      <c r="C221" s="374"/>
      <c r="D221" s="375"/>
      <c r="E221" s="376"/>
      <c r="F221" s="376">
        <v>1</v>
      </c>
      <c r="G221" s="376"/>
      <c r="H221" s="376"/>
      <c r="I221" s="376"/>
      <c r="J221" s="376"/>
      <c r="K221" s="376"/>
      <c r="L221" s="376"/>
      <c r="M221" s="376"/>
      <c r="N221" s="376"/>
      <c r="O221" s="376"/>
      <c r="P221" s="376"/>
      <c r="Q221" s="376"/>
      <c r="R221" s="376"/>
      <c r="S221" s="376"/>
      <c r="T221" s="376"/>
      <c r="U221" s="376"/>
      <c r="V221" s="376"/>
      <c r="W221" s="376"/>
      <c r="X221" s="376"/>
      <c r="Y221" s="376"/>
      <c r="Z221" s="376"/>
      <c r="AA221" s="376"/>
      <c r="AB221" s="376"/>
      <c r="AC221" s="376">
        <v>1</v>
      </c>
      <c r="AD221" s="376"/>
      <c r="AE221" s="376"/>
      <c r="AF221" s="376">
        <v>2</v>
      </c>
      <c r="AG221" s="376"/>
      <c r="AH221" s="376"/>
      <c r="AI221" s="376"/>
      <c r="AJ221" s="376"/>
      <c r="AK221" s="376"/>
      <c r="AL221" s="376"/>
      <c r="AM221" s="376">
        <v>1</v>
      </c>
      <c r="AN221" s="376"/>
      <c r="AO221" s="377">
        <v>5</v>
      </c>
    </row>
    <row r="222" spans="1:41">
      <c r="A222" s="317"/>
      <c r="B222" s="313" t="s">
        <v>233</v>
      </c>
      <c r="C222" s="313" t="s">
        <v>557</v>
      </c>
      <c r="D222" s="314"/>
      <c r="E222" s="315"/>
      <c r="F222" s="315"/>
      <c r="G222" s="315"/>
      <c r="H222" s="315"/>
      <c r="I222" s="315"/>
      <c r="J222" s="315"/>
      <c r="K222" s="315"/>
      <c r="L222" s="315"/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>
        <v>1</v>
      </c>
      <c r="AH222" s="315"/>
      <c r="AI222" s="315"/>
      <c r="AJ222" s="315"/>
      <c r="AK222" s="315">
        <v>1</v>
      </c>
      <c r="AL222" s="315"/>
      <c r="AM222" s="315"/>
      <c r="AN222" s="315"/>
      <c r="AO222" s="316">
        <v>2</v>
      </c>
    </row>
    <row r="223" spans="1:41">
      <c r="A223" s="317"/>
      <c r="B223" s="317"/>
      <c r="C223" s="318" t="s">
        <v>384</v>
      </c>
      <c r="D223" s="319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>
        <v>1</v>
      </c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1">
        <v>1</v>
      </c>
    </row>
    <row r="224" spans="1:41">
      <c r="A224" s="317"/>
      <c r="B224" s="317"/>
      <c r="C224" s="318" t="s">
        <v>558</v>
      </c>
      <c r="D224" s="319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>
        <v>1</v>
      </c>
      <c r="AH224" s="320"/>
      <c r="AI224" s="320"/>
      <c r="AJ224" s="320"/>
      <c r="AK224" s="320"/>
      <c r="AL224" s="320"/>
      <c r="AM224" s="320"/>
      <c r="AN224" s="320"/>
      <c r="AO224" s="321">
        <v>1</v>
      </c>
    </row>
    <row r="225" spans="1:41">
      <c r="A225" s="317"/>
      <c r="B225" s="317"/>
      <c r="C225" s="318" t="s">
        <v>233</v>
      </c>
      <c r="D225" s="319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>
        <v>1</v>
      </c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1">
        <v>1</v>
      </c>
    </row>
    <row r="226" spans="1:41">
      <c r="A226" s="317"/>
      <c r="B226" s="373" t="s">
        <v>846</v>
      </c>
      <c r="C226" s="374"/>
      <c r="D226" s="375"/>
      <c r="E226" s="376"/>
      <c r="F226" s="376"/>
      <c r="G226" s="376"/>
      <c r="H226" s="376"/>
      <c r="I226" s="376"/>
      <c r="J226" s="376"/>
      <c r="K226" s="376"/>
      <c r="L226" s="376"/>
      <c r="M226" s="376"/>
      <c r="N226" s="376"/>
      <c r="O226" s="376"/>
      <c r="P226" s="376"/>
      <c r="Q226" s="376"/>
      <c r="R226" s="376">
        <v>1</v>
      </c>
      <c r="S226" s="376"/>
      <c r="T226" s="376"/>
      <c r="U226" s="376"/>
      <c r="V226" s="376"/>
      <c r="W226" s="376"/>
      <c r="X226" s="376"/>
      <c r="Y226" s="376"/>
      <c r="Z226" s="376"/>
      <c r="AA226" s="376"/>
      <c r="AB226" s="376"/>
      <c r="AC226" s="376"/>
      <c r="AD226" s="376"/>
      <c r="AE226" s="376">
        <v>1</v>
      </c>
      <c r="AF226" s="376"/>
      <c r="AG226" s="376">
        <v>2</v>
      </c>
      <c r="AH226" s="376"/>
      <c r="AI226" s="376"/>
      <c r="AJ226" s="376"/>
      <c r="AK226" s="376">
        <v>1</v>
      </c>
      <c r="AL226" s="376"/>
      <c r="AM226" s="376"/>
      <c r="AN226" s="376"/>
      <c r="AO226" s="377">
        <v>5</v>
      </c>
    </row>
    <row r="227" spans="1:41">
      <c r="A227" s="317"/>
      <c r="B227" s="313" t="s">
        <v>184</v>
      </c>
      <c r="C227" s="313" t="s">
        <v>560</v>
      </c>
      <c r="D227" s="314"/>
      <c r="E227" s="315"/>
      <c r="F227" s="315"/>
      <c r="G227" s="315"/>
      <c r="H227" s="315"/>
      <c r="I227" s="315"/>
      <c r="J227" s="315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>
        <v>1</v>
      </c>
      <c r="AH227" s="315"/>
      <c r="AI227" s="315"/>
      <c r="AJ227" s="315"/>
      <c r="AK227" s="315"/>
      <c r="AL227" s="315">
        <v>1</v>
      </c>
      <c r="AM227" s="315"/>
      <c r="AN227" s="315"/>
      <c r="AO227" s="316">
        <v>2</v>
      </c>
    </row>
    <row r="228" spans="1:41">
      <c r="A228" s="317"/>
      <c r="B228" s="317"/>
      <c r="C228" s="318" t="s">
        <v>608</v>
      </c>
      <c r="D228" s="319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>
        <v>1</v>
      </c>
      <c r="AG228" s="320"/>
      <c r="AH228" s="320"/>
      <c r="AI228" s="320">
        <v>2</v>
      </c>
      <c r="AJ228" s="320"/>
      <c r="AK228" s="320"/>
      <c r="AL228" s="320"/>
      <c r="AM228" s="320"/>
      <c r="AN228" s="320"/>
      <c r="AO228" s="321">
        <v>3</v>
      </c>
    </row>
    <row r="229" spans="1:41">
      <c r="A229" s="317"/>
      <c r="B229" s="373" t="s">
        <v>847</v>
      </c>
      <c r="C229" s="374"/>
      <c r="D229" s="375"/>
      <c r="E229" s="376"/>
      <c r="F229" s="376"/>
      <c r="G229" s="376"/>
      <c r="H229" s="376"/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6"/>
      <c r="T229" s="376"/>
      <c r="U229" s="376"/>
      <c r="V229" s="376"/>
      <c r="W229" s="376"/>
      <c r="X229" s="376"/>
      <c r="Y229" s="376"/>
      <c r="Z229" s="376"/>
      <c r="AA229" s="376"/>
      <c r="AB229" s="376"/>
      <c r="AC229" s="376"/>
      <c r="AD229" s="376"/>
      <c r="AE229" s="376"/>
      <c r="AF229" s="376">
        <v>1</v>
      </c>
      <c r="AG229" s="376">
        <v>1</v>
      </c>
      <c r="AH229" s="376"/>
      <c r="AI229" s="376">
        <v>2</v>
      </c>
      <c r="AJ229" s="376"/>
      <c r="AK229" s="376"/>
      <c r="AL229" s="376">
        <v>1</v>
      </c>
      <c r="AM229" s="376"/>
      <c r="AN229" s="376"/>
      <c r="AO229" s="377">
        <v>5</v>
      </c>
    </row>
    <row r="230" spans="1:41">
      <c r="A230" s="317"/>
      <c r="B230" s="313" t="s">
        <v>150</v>
      </c>
      <c r="C230" s="313" t="s">
        <v>684</v>
      </c>
      <c r="D230" s="314"/>
      <c r="E230" s="315"/>
      <c r="F230" s="315"/>
      <c r="G230" s="315"/>
      <c r="H230" s="315"/>
      <c r="I230" s="315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>
        <v>1</v>
      </c>
      <c r="AL230" s="315"/>
      <c r="AM230" s="315"/>
      <c r="AN230" s="315"/>
      <c r="AO230" s="316">
        <v>1</v>
      </c>
    </row>
    <row r="231" spans="1:41">
      <c r="A231" s="317"/>
      <c r="B231" s="317"/>
      <c r="C231" s="318" t="s">
        <v>605</v>
      </c>
      <c r="D231" s="319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>
        <v>1</v>
      </c>
      <c r="AI231" s="320"/>
      <c r="AJ231" s="320"/>
      <c r="AK231" s="320"/>
      <c r="AL231" s="320"/>
      <c r="AM231" s="320"/>
      <c r="AN231" s="320"/>
      <c r="AO231" s="321">
        <v>1</v>
      </c>
    </row>
    <row r="232" spans="1:41">
      <c r="A232" s="317"/>
      <c r="B232" s="317"/>
      <c r="C232" s="318" t="s">
        <v>606</v>
      </c>
      <c r="D232" s="319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>
        <v>1</v>
      </c>
      <c r="AH232" s="320"/>
      <c r="AI232" s="320"/>
      <c r="AJ232" s="320"/>
      <c r="AK232" s="320"/>
      <c r="AL232" s="320"/>
      <c r="AM232" s="320"/>
      <c r="AN232" s="320"/>
      <c r="AO232" s="321">
        <v>1</v>
      </c>
    </row>
    <row r="233" spans="1:41">
      <c r="A233" s="317"/>
      <c r="B233" s="317"/>
      <c r="C233" s="318" t="s">
        <v>848</v>
      </c>
      <c r="D233" s="319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  <c r="AH233" s="320"/>
      <c r="AI233" s="320"/>
      <c r="AJ233" s="320"/>
      <c r="AK233" s="320"/>
      <c r="AL233" s="320"/>
      <c r="AM233" s="320"/>
      <c r="AN233" s="320">
        <v>1</v>
      </c>
      <c r="AO233" s="321">
        <v>1</v>
      </c>
    </row>
    <row r="234" spans="1:41">
      <c r="A234" s="317"/>
      <c r="B234" s="373" t="s">
        <v>849</v>
      </c>
      <c r="C234" s="374"/>
      <c r="D234" s="375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6"/>
      <c r="AG234" s="376">
        <v>1</v>
      </c>
      <c r="AH234" s="376">
        <v>1</v>
      </c>
      <c r="AI234" s="376"/>
      <c r="AJ234" s="376"/>
      <c r="AK234" s="376">
        <v>1</v>
      </c>
      <c r="AL234" s="376"/>
      <c r="AM234" s="376"/>
      <c r="AN234" s="376">
        <v>1</v>
      </c>
      <c r="AO234" s="377">
        <v>4</v>
      </c>
    </row>
    <row r="235" spans="1:41">
      <c r="A235" s="317"/>
      <c r="B235" s="313" t="s">
        <v>25</v>
      </c>
      <c r="C235" s="313" t="s">
        <v>653</v>
      </c>
      <c r="D235" s="314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>
        <v>1</v>
      </c>
      <c r="AJ235" s="315"/>
      <c r="AK235" s="315"/>
      <c r="AL235" s="315"/>
      <c r="AM235" s="315"/>
      <c r="AN235" s="315"/>
      <c r="AO235" s="316">
        <v>1</v>
      </c>
    </row>
    <row r="236" spans="1:41">
      <c r="A236" s="317"/>
      <c r="B236" s="317"/>
      <c r="C236" s="318" t="s">
        <v>504</v>
      </c>
      <c r="D236" s="319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>
        <v>1</v>
      </c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1">
        <v>1</v>
      </c>
    </row>
    <row r="237" spans="1:41">
      <c r="A237" s="317"/>
      <c r="B237" s="317"/>
      <c r="C237" s="318" t="s">
        <v>607</v>
      </c>
      <c r="D237" s="319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>
        <v>1</v>
      </c>
      <c r="AH237" s="320"/>
      <c r="AI237" s="320"/>
      <c r="AJ237" s="320"/>
      <c r="AK237" s="320"/>
      <c r="AL237" s="320"/>
      <c r="AM237" s="320"/>
      <c r="AN237" s="320"/>
      <c r="AO237" s="321">
        <v>1</v>
      </c>
    </row>
    <row r="238" spans="1:41">
      <c r="A238" s="317"/>
      <c r="B238" s="373" t="s">
        <v>850</v>
      </c>
      <c r="C238" s="374"/>
      <c r="D238" s="375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6">
        <v>1</v>
      </c>
      <c r="AF238" s="376"/>
      <c r="AG238" s="376">
        <v>1</v>
      </c>
      <c r="AH238" s="376"/>
      <c r="AI238" s="376">
        <v>1</v>
      </c>
      <c r="AJ238" s="376"/>
      <c r="AK238" s="376"/>
      <c r="AL238" s="376"/>
      <c r="AM238" s="376"/>
      <c r="AN238" s="376"/>
      <c r="AO238" s="377">
        <v>3</v>
      </c>
    </row>
    <row r="239" spans="1:41">
      <c r="A239" s="317"/>
      <c r="B239" s="313" t="s">
        <v>234</v>
      </c>
      <c r="C239" s="313" t="s">
        <v>610</v>
      </c>
      <c r="D239" s="314"/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>
        <v>2</v>
      </c>
      <c r="AI239" s="315"/>
      <c r="AJ239" s="315"/>
      <c r="AK239" s="315"/>
      <c r="AL239" s="315"/>
      <c r="AM239" s="315"/>
      <c r="AN239" s="315"/>
      <c r="AO239" s="316">
        <v>2</v>
      </c>
    </row>
    <row r="240" spans="1:41">
      <c r="A240" s="317"/>
      <c r="B240" s="373" t="s">
        <v>851</v>
      </c>
      <c r="C240" s="374"/>
      <c r="D240" s="375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  <c r="AB240" s="376"/>
      <c r="AC240" s="376"/>
      <c r="AD240" s="376"/>
      <c r="AE240" s="376"/>
      <c r="AF240" s="376"/>
      <c r="AG240" s="376"/>
      <c r="AH240" s="376">
        <v>2</v>
      </c>
      <c r="AI240" s="376"/>
      <c r="AJ240" s="376"/>
      <c r="AK240" s="376"/>
      <c r="AL240" s="376"/>
      <c r="AM240" s="376"/>
      <c r="AN240" s="376"/>
      <c r="AO240" s="377">
        <v>2</v>
      </c>
    </row>
    <row r="241" spans="1:41">
      <c r="A241" s="317"/>
      <c r="B241" s="313" t="s">
        <v>235</v>
      </c>
      <c r="C241" s="313" t="s">
        <v>609</v>
      </c>
      <c r="D241" s="314"/>
      <c r="E241" s="315"/>
      <c r="F241" s="315"/>
      <c r="G241" s="315"/>
      <c r="H241" s="315"/>
      <c r="I241" s="315"/>
      <c r="J241" s="315"/>
      <c r="K241" s="315"/>
      <c r="L241" s="315"/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  <c r="X241" s="315"/>
      <c r="Y241" s="315"/>
      <c r="Z241" s="315"/>
      <c r="AA241" s="315"/>
      <c r="AB241" s="315"/>
      <c r="AC241" s="315"/>
      <c r="AD241" s="315">
        <v>1</v>
      </c>
      <c r="AE241" s="315"/>
      <c r="AF241" s="315"/>
      <c r="AG241" s="315"/>
      <c r="AH241" s="315"/>
      <c r="AI241" s="315"/>
      <c r="AJ241" s="315"/>
      <c r="AK241" s="315"/>
      <c r="AL241" s="315"/>
      <c r="AM241" s="315"/>
      <c r="AN241" s="315"/>
      <c r="AO241" s="316">
        <v>1</v>
      </c>
    </row>
    <row r="242" spans="1:41">
      <c r="A242" s="317"/>
      <c r="B242" s="317"/>
      <c r="C242" s="318" t="s">
        <v>556</v>
      </c>
      <c r="D242" s="319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>
        <v>1</v>
      </c>
      <c r="AO242" s="321">
        <v>1</v>
      </c>
    </row>
    <row r="243" spans="1:41">
      <c r="A243" s="317"/>
      <c r="B243" s="373" t="s">
        <v>852</v>
      </c>
      <c r="C243" s="374"/>
      <c r="D243" s="375"/>
      <c r="E243" s="376"/>
      <c r="F243" s="376"/>
      <c r="G243" s="376"/>
      <c r="H243" s="376"/>
      <c r="I243" s="376"/>
      <c r="J243" s="376"/>
      <c r="K243" s="376"/>
      <c r="L243" s="376"/>
      <c r="M243" s="376"/>
      <c r="N243" s="376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  <c r="AA243" s="376"/>
      <c r="AB243" s="376"/>
      <c r="AC243" s="376"/>
      <c r="AD243" s="376">
        <v>1</v>
      </c>
      <c r="AE243" s="376"/>
      <c r="AF243" s="376"/>
      <c r="AG243" s="376"/>
      <c r="AH243" s="376"/>
      <c r="AI243" s="376"/>
      <c r="AJ243" s="376"/>
      <c r="AK243" s="376"/>
      <c r="AL243" s="376"/>
      <c r="AM243" s="376"/>
      <c r="AN243" s="376">
        <v>1</v>
      </c>
      <c r="AO243" s="377">
        <v>2</v>
      </c>
    </row>
    <row r="244" spans="1:41">
      <c r="A244" s="317"/>
      <c r="B244" s="313" t="s">
        <v>237</v>
      </c>
      <c r="C244" s="313" t="s">
        <v>237</v>
      </c>
      <c r="D244" s="314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>
        <v>1</v>
      </c>
      <c r="AN244" s="315"/>
      <c r="AO244" s="316">
        <v>1</v>
      </c>
    </row>
    <row r="245" spans="1:41">
      <c r="A245" s="317"/>
      <c r="B245" s="373" t="s">
        <v>853</v>
      </c>
      <c r="C245" s="374"/>
      <c r="D245" s="375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  <c r="AB245" s="376"/>
      <c r="AC245" s="376"/>
      <c r="AD245" s="376"/>
      <c r="AE245" s="376"/>
      <c r="AF245" s="376"/>
      <c r="AG245" s="376"/>
      <c r="AH245" s="376"/>
      <c r="AI245" s="376"/>
      <c r="AJ245" s="376"/>
      <c r="AK245" s="376"/>
      <c r="AL245" s="376"/>
      <c r="AM245" s="376">
        <v>1</v>
      </c>
      <c r="AN245" s="376"/>
      <c r="AO245" s="377">
        <v>1</v>
      </c>
    </row>
    <row r="246" spans="1:41">
      <c r="A246" s="329" t="s">
        <v>850</v>
      </c>
      <c r="B246" s="330"/>
      <c r="C246" s="330"/>
      <c r="D246" s="331"/>
      <c r="E246" s="332"/>
      <c r="F246" s="332">
        <v>1</v>
      </c>
      <c r="G246" s="332"/>
      <c r="H246" s="332"/>
      <c r="I246" s="332"/>
      <c r="J246" s="332"/>
      <c r="K246" s="332"/>
      <c r="L246" s="332"/>
      <c r="M246" s="332"/>
      <c r="N246" s="332"/>
      <c r="O246" s="332"/>
      <c r="P246" s="332"/>
      <c r="Q246" s="332"/>
      <c r="R246" s="332">
        <v>1</v>
      </c>
      <c r="S246" s="332"/>
      <c r="T246" s="332"/>
      <c r="U246" s="332"/>
      <c r="V246" s="332"/>
      <c r="W246" s="332"/>
      <c r="X246" s="332"/>
      <c r="Y246" s="332"/>
      <c r="Z246" s="332"/>
      <c r="AA246" s="332">
        <v>1</v>
      </c>
      <c r="AB246" s="332"/>
      <c r="AC246" s="332">
        <v>1</v>
      </c>
      <c r="AD246" s="332">
        <v>1</v>
      </c>
      <c r="AE246" s="332">
        <v>7</v>
      </c>
      <c r="AF246" s="332">
        <v>5</v>
      </c>
      <c r="AG246" s="332">
        <v>8</v>
      </c>
      <c r="AH246" s="332">
        <v>6</v>
      </c>
      <c r="AI246" s="332">
        <v>5</v>
      </c>
      <c r="AJ246" s="332">
        <v>3</v>
      </c>
      <c r="AK246" s="332">
        <v>3</v>
      </c>
      <c r="AL246" s="332">
        <v>4</v>
      </c>
      <c r="AM246" s="332">
        <v>3</v>
      </c>
      <c r="AN246" s="332">
        <v>6</v>
      </c>
      <c r="AO246" s="333">
        <v>55</v>
      </c>
    </row>
    <row r="247" spans="1:41">
      <c r="A247" s="313" t="s">
        <v>31</v>
      </c>
      <c r="B247" s="313" t="s">
        <v>220</v>
      </c>
      <c r="C247" s="313" t="s">
        <v>423</v>
      </c>
      <c r="D247" s="314"/>
      <c r="E247" s="315"/>
      <c r="F247" s="315"/>
      <c r="G247" s="315"/>
      <c r="H247" s="315"/>
      <c r="I247" s="315"/>
      <c r="J247" s="315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  <c r="X247" s="315"/>
      <c r="Y247" s="315"/>
      <c r="Z247" s="315"/>
      <c r="AA247" s="315"/>
      <c r="AB247" s="315"/>
      <c r="AC247" s="315"/>
      <c r="AD247" s="315">
        <v>1</v>
      </c>
      <c r="AE247" s="315">
        <v>1</v>
      </c>
      <c r="AF247" s="315"/>
      <c r="AG247" s="315"/>
      <c r="AH247" s="315"/>
      <c r="AI247" s="315"/>
      <c r="AJ247" s="315"/>
      <c r="AK247" s="315">
        <v>1</v>
      </c>
      <c r="AL247" s="315"/>
      <c r="AM247" s="315"/>
      <c r="AN247" s="315"/>
      <c r="AO247" s="316">
        <v>3</v>
      </c>
    </row>
    <row r="248" spans="1:41">
      <c r="A248" s="317"/>
      <c r="B248" s="317"/>
      <c r="C248" s="318" t="s">
        <v>278</v>
      </c>
      <c r="D248" s="319"/>
      <c r="E248" s="320"/>
      <c r="F248" s="320"/>
      <c r="G248" s="320"/>
      <c r="H248" s="320"/>
      <c r="I248" s="320"/>
      <c r="J248" s="320">
        <v>1</v>
      </c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>
        <v>1</v>
      </c>
      <c r="AE248" s="320"/>
      <c r="AF248" s="320"/>
      <c r="AG248" s="320"/>
      <c r="AH248" s="320">
        <v>1</v>
      </c>
      <c r="AI248" s="320">
        <v>2</v>
      </c>
      <c r="AJ248" s="320"/>
      <c r="AK248" s="320"/>
      <c r="AL248" s="320"/>
      <c r="AM248" s="320">
        <v>1</v>
      </c>
      <c r="AN248" s="320">
        <v>1</v>
      </c>
      <c r="AO248" s="321">
        <v>7</v>
      </c>
    </row>
    <row r="249" spans="1:41">
      <c r="A249" s="317"/>
      <c r="B249" s="317"/>
      <c r="C249" s="318" t="s">
        <v>612</v>
      </c>
      <c r="D249" s="319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>
        <v>1</v>
      </c>
      <c r="AO249" s="321">
        <v>1</v>
      </c>
    </row>
    <row r="250" spans="1:41">
      <c r="A250" s="317"/>
      <c r="B250" s="317"/>
      <c r="C250" s="318" t="s">
        <v>561</v>
      </c>
      <c r="D250" s="319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>
        <v>1</v>
      </c>
      <c r="AG250" s="320"/>
      <c r="AH250" s="320"/>
      <c r="AI250" s="320"/>
      <c r="AJ250" s="320">
        <v>1</v>
      </c>
      <c r="AK250" s="320"/>
      <c r="AL250" s="320"/>
      <c r="AM250" s="320"/>
      <c r="AN250" s="320"/>
      <c r="AO250" s="321">
        <v>2</v>
      </c>
    </row>
    <row r="251" spans="1:41">
      <c r="A251" s="317"/>
      <c r="B251" s="317"/>
      <c r="C251" s="318" t="s">
        <v>220</v>
      </c>
      <c r="D251" s="319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>
        <v>1</v>
      </c>
      <c r="V251" s="320"/>
      <c r="W251" s="320"/>
      <c r="X251" s="320"/>
      <c r="Y251" s="320"/>
      <c r="Z251" s="320"/>
      <c r="AA251" s="320">
        <v>3</v>
      </c>
      <c r="AB251" s="320">
        <v>1</v>
      </c>
      <c r="AC251" s="320">
        <v>2</v>
      </c>
      <c r="AD251" s="320">
        <v>2</v>
      </c>
      <c r="AE251" s="320">
        <v>1</v>
      </c>
      <c r="AF251" s="320"/>
      <c r="AG251" s="320">
        <v>3</v>
      </c>
      <c r="AH251" s="320"/>
      <c r="AI251" s="320"/>
      <c r="AJ251" s="320"/>
      <c r="AK251" s="320"/>
      <c r="AL251" s="320"/>
      <c r="AM251" s="320"/>
      <c r="AN251" s="320"/>
      <c r="AO251" s="321">
        <v>13</v>
      </c>
    </row>
    <row r="252" spans="1:41">
      <c r="A252" s="317"/>
      <c r="B252" s="317"/>
      <c r="C252" s="318" t="s">
        <v>156</v>
      </c>
      <c r="D252" s="319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>
        <v>2</v>
      </c>
      <c r="AB252" s="320">
        <v>1</v>
      </c>
      <c r="AC252" s="320"/>
      <c r="AD252" s="320"/>
      <c r="AE252" s="320"/>
      <c r="AF252" s="320"/>
      <c r="AG252" s="320"/>
      <c r="AH252" s="320"/>
      <c r="AI252" s="320">
        <v>1</v>
      </c>
      <c r="AJ252" s="320"/>
      <c r="AK252" s="320"/>
      <c r="AL252" s="320"/>
      <c r="AM252" s="320"/>
      <c r="AN252" s="320"/>
      <c r="AO252" s="321">
        <v>4</v>
      </c>
    </row>
    <row r="253" spans="1:41">
      <c r="A253" s="317"/>
      <c r="B253" s="373" t="s">
        <v>854</v>
      </c>
      <c r="C253" s="374"/>
      <c r="D253" s="375"/>
      <c r="E253" s="376"/>
      <c r="F253" s="376"/>
      <c r="G253" s="376"/>
      <c r="H253" s="376"/>
      <c r="I253" s="376"/>
      <c r="J253" s="376">
        <v>1</v>
      </c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>
        <v>1</v>
      </c>
      <c r="V253" s="376"/>
      <c r="W253" s="376"/>
      <c r="X253" s="376"/>
      <c r="Y253" s="376"/>
      <c r="Z253" s="376"/>
      <c r="AA253" s="376">
        <v>5</v>
      </c>
      <c r="AB253" s="376">
        <v>2</v>
      </c>
      <c r="AC253" s="376">
        <v>2</v>
      </c>
      <c r="AD253" s="376">
        <v>4</v>
      </c>
      <c r="AE253" s="376">
        <v>2</v>
      </c>
      <c r="AF253" s="376">
        <v>1</v>
      </c>
      <c r="AG253" s="376">
        <v>3</v>
      </c>
      <c r="AH253" s="376">
        <v>1</v>
      </c>
      <c r="AI253" s="376">
        <v>3</v>
      </c>
      <c r="AJ253" s="376">
        <v>1</v>
      </c>
      <c r="AK253" s="376">
        <v>1</v>
      </c>
      <c r="AL253" s="376"/>
      <c r="AM253" s="376">
        <v>1</v>
      </c>
      <c r="AN253" s="376">
        <v>2</v>
      </c>
      <c r="AO253" s="377">
        <v>30</v>
      </c>
    </row>
    <row r="254" spans="1:41">
      <c r="A254" s="317"/>
      <c r="B254" s="313" t="s">
        <v>223</v>
      </c>
      <c r="C254" s="313" t="s">
        <v>223</v>
      </c>
      <c r="D254" s="314"/>
      <c r="E254" s="315"/>
      <c r="F254" s="315"/>
      <c r="G254" s="315"/>
      <c r="H254" s="315"/>
      <c r="I254" s="315"/>
      <c r="J254" s="315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>
        <v>1</v>
      </c>
      <c r="AD254" s="315"/>
      <c r="AE254" s="315">
        <v>1</v>
      </c>
      <c r="AF254" s="315">
        <v>3</v>
      </c>
      <c r="AG254" s="315"/>
      <c r="AH254" s="315">
        <v>1</v>
      </c>
      <c r="AI254" s="315"/>
      <c r="AJ254" s="315"/>
      <c r="AK254" s="315"/>
      <c r="AL254" s="315">
        <v>1</v>
      </c>
      <c r="AM254" s="315"/>
      <c r="AN254" s="315"/>
      <c r="AO254" s="316">
        <v>7</v>
      </c>
    </row>
    <row r="255" spans="1:41">
      <c r="A255" s="317"/>
      <c r="B255" s="317"/>
      <c r="C255" s="318" t="s">
        <v>855</v>
      </c>
      <c r="D255" s="319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>
        <v>1</v>
      </c>
      <c r="AO255" s="321">
        <v>1</v>
      </c>
    </row>
    <row r="256" spans="1:41">
      <c r="A256" s="317"/>
      <c r="B256" s="317"/>
      <c r="C256" s="318" t="s">
        <v>856</v>
      </c>
      <c r="D256" s="319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L256" s="320"/>
      <c r="AM256" s="320">
        <v>1</v>
      </c>
      <c r="AN256" s="320"/>
      <c r="AO256" s="321">
        <v>1</v>
      </c>
    </row>
    <row r="257" spans="1:41">
      <c r="A257" s="317"/>
      <c r="B257" s="317"/>
      <c r="C257" s="318" t="s">
        <v>639</v>
      </c>
      <c r="D257" s="319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20">
        <v>1</v>
      </c>
      <c r="AJ257" s="320"/>
      <c r="AK257" s="320">
        <v>1</v>
      </c>
      <c r="AL257" s="320">
        <v>1</v>
      </c>
      <c r="AM257" s="320"/>
      <c r="AN257" s="320"/>
      <c r="AO257" s="321">
        <v>3</v>
      </c>
    </row>
    <row r="258" spans="1:41">
      <c r="A258" s="317"/>
      <c r="B258" s="317"/>
      <c r="C258" s="318" t="s">
        <v>27</v>
      </c>
      <c r="D258" s="319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>
        <v>2</v>
      </c>
      <c r="Y258" s="320"/>
      <c r="Z258" s="320"/>
      <c r="AA258" s="320"/>
      <c r="AB258" s="320">
        <v>1</v>
      </c>
      <c r="AC258" s="320">
        <v>3</v>
      </c>
      <c r="AD258" s="320">
        <v>5</v>
      </c>
      <c r="AE258" s="320">
        <v>3</v>
      </c>
      <c r="AF258" s="320"/>
      <c r="AG258" s="320">
        <v>1</v>
      </c>
      <c r="AH258" s="320"/>
      <c r="AI258" s="320"/>
      <c r="AJ258" s="320"/>
      <c r="AK258" s="320"/>
      <c r="AL258" s="320"/>
      <c r="AM258" s="320"/>
      <c r="AN258" s="320"/>
      <c r="AO258" s="321">
        <v>15</v>
      </c>
    </row>
    <row r="259" spans="1:41">
      <c r="A259" s="317"/>
      <c r="B259" s="373" t="s">
        <v>857</v>
      </c>
      <c r="C259" s="374"/>
      <c r="D259" s="375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>
        <v>2</v>
      </c>
      <c r="Y259" s="376"/>
      <c r="Z259" s="376"/>
      <c r="AA259" s="376"/>
      <c r="AB259" s="376">
        <v>1</v>
      </c>
      <c r="AC259" s="376">
        <v>4</v>
      </c>
      <c r="AD259" s="376">
        <v>5</v>
      </c>
      <c r="AE259" s="376">
        <v>4</v>
      </c>
      <c r="AF259" s="376">
        <v>3</v>
      </c>
      <c r="AG259" s="376">
        <v>1</v>
      </c>
      <c r="AH259" s="376">
        <v>1</v>
      </c>
      <c r="AI259" s="376">
        <v>1</v>
      </c>
      <c r="AJ259" s="376"/>
      <c r="AK259" s="376">
        <v>1</v>
      </c>
      <c r="AL259" s="376">
        <v>2</v>
      </c>
      <c r="AM259" s="376">
        <v>1</v>
      </c>
      <c r="AN259" s="376">
        <v>1</v>
      </c>
      <c r="AO259" s="377">
        <v>27</v>
      </c>
    </row>
    <row r="260" spans="1:41">
      <c r="A260" s="317"/>
      <c r="B260" s="313" t="s">
        <v>222</v>
      </c>
      <c r="C260" s="313" t="s">
        <v>360</v>
      </c>
      <c r="D260" s="314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>
        <v>1</v>
      </c>
      <c r="O260" s="315"/>
      <c r="P260" s="315"/>
      <c r="Q260" s="315"/>
      <c r="R260" s="315"/>
      <c r="S260" s="315">
        <v>1</v>
      </c>
      <c r="T260" s="315"/>
      <c r="U260" s="315"/>
      <c r="V260" s="315"/>
      <c r="W260" s="315">
        <v>2</v>
      </c>
      <c r="X260" s="315"/>
      <c r="Y260" s="315"/>
      <c r="Z260" s="315"/>
      <c r="AA260" s="315">
        <v>1</v>
      </c>
      <c r="AB260" s="315"/>
      <c r="AC260" s="315"/>
      <c r="AD260" s="315"/>
      <c r="AE260" s="315"/>
      <c r="AF260" s="315"/>
      <c r="AG260" s="315"/>
      <c r="AH260" s="315">
        <v>1</v>
      </c>
      <c r="AI260" s="315"/>
      <c r="AJ260" s="315"/>
      <c r="AK260" s="315"/>
      <c r="AL260" s="315"/>
      <c r="AM260" s="315"/>
      <c r="AN260" s="315"/>
      <c r="AO260" s="316">
        <v>6</v>
      </c>
    </row>
    <row r="261" spans="1:41">
      <c r="A261" s="317"/>
      <c r="B261" s="317"/>
      <c r="C261" s="318" t="s">
        <v>629</v>
      </c>
      <c r="D261" s="319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>
        <v>1</v>
      </c>
      <c r="AI261" s="320"/>
      <c r="AJ261" s="320"/>
      <c r="AK261" s="320">
        <v>1</v>
      </c>
      <c r="AL261" s="320"/>
      <c r="AM261" s="320"/>
      <c r="AN261" s="320">
        <v>1</v>
      </c>
      <c r="AO261" s="321">
        <v>3</v>
      </c>
    </row>
    <row r="262" spans="1:41">
      <c r="A262" s="317"/>
      <c r="B262" s="317"/>
      <c r="C262" s="318" t="s">
        <v>505</v>
      </c>
      <c r="D262" s="319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>
        <v>1</v>
      </c>
      <c r="AF262" s="320"/>
      <c r="AG262" s="320"/>
      <c r="AH262" s="320"/>
      <c r="AI262" s="320"/>
      <c r="AJ262" s="320"/>
      <c r="AK262" s="320"/>
      <c r="AL262" s="320"/>
      <c r="AM262" s="320"/>
      <c r="AN262" s="320">
        <v>1</v>
      </c>
      <c r="AO262" s="321">
        <v>2</v>
      </c>
    </row>
    <row r="263" spans="1:41">
      <c r="A263" s="317"/>
      <c r="B263" s="317"/>
      <c r="C263" s="318" t="s">
        <v>461</v>
      </c>
      <c r="D263" s="319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>
        <v>2</v>
      </c>
      <c r="AD263" s="320"/>
      <c r="AE263" s="320"/>
      <c r="AF263" s="320"/>
      <c r="AG263" s="320"/>
      <c r="AH263" s="320">
        <v>1</v>
      </c>
      <c r="AI263" s="320"/>
      <c r="AJ263" s="320">
        <v>1</v>
      </c>
      <c r="AK263" s="320"/>
      <c r="AL263" s="320"/>
      <c r="AM263" s="320"/>
      <c r="AN263" s="320"/>
      <c r="AO263" s="321">
        <v>4</v>
      </c>
    </row>
    <row r="264" spans="1:41">
      <c r="A264" s="317"/>
      <c r="B264" s="317"/>
      <c r="C264" s="318" t="s">
        <v>435</v>
      </c>
      <c r="D264" s="319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>
        <v>1</v>
      </c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1">
        <v>1</v>
      </c>
    </row>
    <row r="265" spans="1:41">
      <c r="A265" s="317"/>
      <c r="B265" s="317"/>
      <c r="C265" s="318" t="s">
        <v>222</v>
      </c>
      <c r="D265" s="319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>
        <v>1</v>
      </c>
      <c r="AE265" s="320">
        <v>1</v>
      </c>
      <c r="AF265" s="320">
        <v>1</v>
      </c>
      <c r="AG265" s="320"/>
      <c r="AH265" s="320"/>
      <c r="AI265" s="320"/>
      <c r="AJ265" s="320"/>
      <c r="AK265" s="320"/>
      <c r="AL265" s="320"/>
      <c r="AM265" s="320"/>
      <c r="AN265" s="320"/>
      <c r="AO265" s="321">
        <v>3</v>
      </c>
    </row>
    <row r="266" spans="1:41">
      <c r="A266" s="317"/>
      <c r="B266" s="373" t="s">
        <v>858</v>
      </c>
      <c r="C266" s="374"/>
      <c r="D266" s="375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>
        <v>1</v>
      </c>
      <c r="O266" s="376"/>
      <c r="P266" s="376"/>
      <c r="Q266" s="376"/>
      <c r="R266" s="376"/>
      <c r="S266" s="376">
        <v>1</v>
      </c>
      <c r="T266" s="376"/>
      <c r="U266" s="376"/>
      <c r="V266" s="376"/>
      <c r="W266" s="376">
        <v>2</v>
      </c>
      <c r="X266" s="376"/>
      <c r="Y266" s="376"/>
      <c r="Z266" s="376"/>
      <c r="AA266" s="376">
        <v>1</v>
      </c>
      <c r="AB266" s="376">
        <v>1</v>
      </c>
      <c r="AC266" s="376">
        <v>2</v>
      </c>
      <c r="AD266" s="376">
        <v>1</v>
      </c>
      <c r="AE266" s="376">
        <v>2</v>
      </c>
      <c r="AF266" s="376">
        <v>1</v>
      </c>
      <c r="AG266" s="376"/>
      <c r="AH266" s="376">
        <v>3</v>
      </c>
      <c r="AI266" s="376"/>
      <c r="AJ266" s="376">
        <v>1</v>
      </c>
      <c r="AK266" s="376">
        <v>1</v>
      </c>
      <c r="AL266" s="376"/>
      <c r="AM266" s="376"/>
      <c r="AN266" s="376">
        <v>2</v>
      </c>
      <c r="AO266" s="377">
        <v>19</v>
      </c>
    </row>
    <row r="267" spans="1:41">
      <c r="A267" s="317"/>
      <c r="B267" s="313" t="s">
        <v>219</v>
      </c>
      <c r="C267" s="313" t="s">
        <v>719</v>
      </c>
      <c r="D267" s="314"/>
      <c r="E267" s="315"/>
      <c r="F267" s="315"/>
      <c r="G267" s="315"/>
      <c r="H267" s="315"/>
      <c r="I267" s="315"/>
      <c r="J267" s="315"/>
      <c r="K267" s="315"/>
      <c r="L267" s="315"/>
      <c r="M267" s="315"/>
      <c r="N267" s="315"/>
      <c r="O267" s="315"/>
      <c r="P267" s="315"/>
      <c r="Q267" s="315"/>
      <c r="R267" s="315"/>
      <c r="S267" s="315"/>
      <c r="T267" s="315"/>
      <c r="U267" s="315"/>
      <c r="V267" s="315"/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  <c r="AH267" s="315"/>
      <c r="AI267" s="315"/>
      <c r="AJ267" s="315"/>
      <c r="AK267" s="315"/>
      <c r="AL267" s="315"/>
      <c r="AM267" s="315"/>
      <c r="AN267" s="315">
        <v>2</v>
      </c>
      <c r="AO267" s="316">
        <v>2</v>
      </c>
    </row>
    <row r="268" spans="1:41">
      <c r="A268" s="317"/>
      <c r="B268" s="317"/>
      <c r="C268" s="318" t="s">
        <v>219</v>
      </c>
      <c r="D268" s="319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>
        <v>2</v>
      </c>
      <c r="AF268" s="320"/>
      <c r="AG268" s="320">
        <v>1</v>
      </c>
      <c r="AH268" s="320">
        <v>1</v>
      </c>
      <c r="AI268" s="320"/>
      <c r="AJ268" s="320"/>
      <c r="AK268" s="320"/>
      <c r="AL268" s="320"/>
      <c r="AM268" s="320"/>
      <c r="AN268" s="320"/>
      <c r="AO268" s="321">
        <v>4</v>
      </c>
    </row>
    <row r="269" spans="1:41">
      <c r="A269" s="317"/>
      <c r="B269" s="317"/>
      <c r="C269" s="318" t="s">
        <v>441</v>
      </c>
      <c r="D269" s="319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>
        <v>1</v>
      </c>
      <c r="AB269" s="320">
        <v>1</v>
      </c>
      <c r="AC269" s="320"/>
      <c r="AD269" s="320">
        <v>1</v>
      </c>
      <c r="AE269" s="320"/>
      <c r="AF269" s="320"/>
      <c r="AG269" s="320">
        <v>1</v>
      </c>
      <c r="AH269" s="320"/>
      <c r="AI269" s="320">
        <v>1</v>
      </c>
      <c r="AJ269" s="320"/>
      <c r="AK269" s="320"/>
      <c r="AL269" s="320"/>
      <c r="AM269" s="320"/>
      <c r="AN269" s="320"/>
      <c r="AO269" s="321">
        <v>5</v>
      </c>
    </row>
    <row r="270" spans="1:41">
      <c r="A270" s="317"/>
      <c r="B270" s="317"/>
      <c r="C270" s="318" t="s">
        <v>507</v>
      </c>
      <c r="D270" s="319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>
        <v>1</v>
      </c>
      <c r="AF270" s="320"/>
      <c r="AG270" s="320"/>
      <c r="AH270" s="320"/>
      <c r="AI270" s="320"/>
      <c r="AJ270" s="320"/>
      <c r="AK270" s="320"/>
      <c r="AL270" s="320"/>
      <c r="AM270" s="320"/>
      <c r="AN270" s="320"/>
      <c r="AO270" s="321">
        <v>1</v>
      </c>
    </row>
    <row r="271" spans="1:41">
      <c r="A271" s="317"/>
      <c r="B271" s="317"/>
      <c r="C271" s="318" t="s">
        <v>627</v>
      </c>
      <c r="D271" s="319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>
        <v>1</v>
      </c>
      <c r="AH271" s="320"/>
      <c r="AI271" s="320"/>
      <c r="AJ271" s="320"/>
      <c r="AK271" s="320"/>
      <c r="AL271" s="320"/>
      <c r="AM271" s="320"/>
      <c r="AN271" s="320"/>
      <c r="AO271" s="321">
        <v>1</v>
      </c>
    </row>
    <row r="272" spans="1:41">
      <c r="A272" s="317"/>
      <c r="B272" s="317"/>
      <c r="C272" s="318" t="s">
        <v>634</v>
      </c>
      <c r="D272" s="319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>
        <v>1</v>
      </c>
      <c r="AJ272" s="320">
        <v>1</v>
      </c>
      <c r="AK272" s="320"/>
      <c r="AL272" s="320"/>
      <c r="AM272" s="320"/>
      <c r="AN272" s="320">
        <v>1</v>
      </c>
      <c r="AO272" s="321">
        <v>3</v>
      </c>
    </row>
    <row r="273" spans="1:41">
      <c r="A273" s="317"/>
      <c r="B273" s="373" t="s">
        <v>859</v>
      </c>
      <c r="C273" s="374"/>
      <c r="D273" s="375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  <c r="AA273" s="376">
        <v>1</v>
      </c>
      <c r="AB273" s="376">
        <v>1</v>
      </c>
      <c r="AC273" s="376"/>
      <c r="AD273" s="376">
        <v>1</v>
      </c>
      <c r="AE273" s="376">
        <v>3</v>
      </c>
      <c r="AF273" s="376"/>
      <c r="AG273" s="376">
        <v>3</v>
      </c>
      <c r="AH273" s="376">
        <v>1</v>
      </c>
      <c r="AI273" s="376">
        <v>2</v>
      </c>
      <c r="AJ273" s="376">
        <v>1</v>
      </c>
      <c r="AK273" s="376"/>
      <c r="AL273" s="376"/>
      <c r="AM273" s="376"/>
      <c r="AN273" s="376">
        <v>3</v>
      </c>
      <c r="AO273" s="377">
        <v>16</v>
      </c>
    </row>
    <row r="274" spans="1:41">
      <c r="A274" s="317"/>
      <c r="B274" s="313" t="s">
        <v>218</v>
      </c>
      <c r="C274" s="313" t="s">
        <v>478</v>
      </c>
      <c r="D274" s="314"/>
      <c r="E274" s="315"/>
      <c r="F274" s="315"/>
      <c r="G274" s="315"/>
      <c r="H274" s="315"/>
      <c r="I274" s="315"/>
      <c r="J274" s="315"/>
      <c r="K274" s="315"/>
      <c r="L274" s="315"/>
      <c r="M274" s="315"/>
      <c r="N274" s="315"/>
      <c r="O274" s="315"/>
      <c r="P274" s="315"/>
      <c r="Q274" s="315"/>
      <c r="R274" s="315"/>
      <c r="S274" s="315"/>
      <c r="T274" s="315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>
        <v>1</v>
      </c>
      <c r="AE274" s="315"/>
      <c r="AF274" s="315"/>
      <c r="AG274" s="315"/>
      <c r="AH274" s="315"/>
      <c r="AI274" s="315"/>
      <c r="AJ274" s="315">
        <v>1</v>
      </c>
      <c r="AK274" s="315"/>
      <c r="AL274" s="315"/>
      <c r="AM274" s="315"/>
      <c r="AN274" s="315"/>
      <c r="AO274" s="316">
        <v>2</v>
      </c>
    </row>
    <row r="275" spans="1:41">
      <c r="A275" s="317"/>
      <c r="B275" s="317"/>
      <c r="C275" s="318" t="s">
        <v>506</v>
      </c>
      <c r="D275" s="319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>
        <v>1</v>
      </c>
      <c r="AF275" s="320"/>
      <c r="AG275" s="320"/>
      <c r="AH275" s="320"/>
      <c r="AI275" s="320"/>
      <c r="AJ275" s="320"/>
      <c r="AK275" s="320"/>
      <c r="AL275" s="320"/>
      <c r="AM275" s="320"/>
      <c r="AN275" s="320"/>
      <c r="AO275" s="321">
        <v>1</v>
      </c>
    </row>
    <row r="276" spans="1:41">
      <c r="A276" s="317"/>
      <c r="B276" s="317"/>
      <c r="C276" s="318" t="s">
        <v>349</v>
      </c>
      <c r="D276" s="319">
        <v>1</v>
      </c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>
        <v>1</v>
      </c>
      <c r="AA276" s="320"/>
      <c r="AB276" s="320"/>
      <c r="AC276" s="320"/>
      <c r="AD276" s="320">
        <v>1</v>
      </c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>
        <v>1</v>
      </c>
      <c r="AO276" s="321">
        <v>4</v>
      </c>
    </row>
    <row r="277" spans="1:41">
      <c r="A277" s="317"/>
      <c r="B277" s="317"/>
      <c r="C277" s="318" t="s">
        <v>218</v>
      </c>
      <c r="D277" s="319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>
        <v>1</v>
      </c>
      <c r="AO277" s="321">
        <v>1</v>
      </c>
    </row>
    <row r="278" spans="1:41">
      <c r="A278" s="317"/>
      <c r="B278" s="317"/>
      <c r="C278" s="318" t="s">
        <v>301</v>
      </c>
      <c r="D278" s="319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>
        <v>1</v>
      </c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1">
        <v>1</v>
      </c>
    </row>
    <row r="279" spans="1:41">
      <c r="A279" s="317"/>
      <c r="B279" s="317"/>
      <c r="C279" s="318" t="s">
        <v>479</v>
      </c>
      <c r="D279" s="319"/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>
        <v>1</v>
      </c>
      <c r="AE279" s="320"/>
      <c r="AF279" s="320"/>
      <c r="AG279" s="320"/>
      <c r="AH279" s="320"/>
      <c r="AI279" s="320"/>
      <c r="AJ279" s="320">
        <v>1</v>
      </c>
      <c r="AK279" s="320"/>
      <c r="AL279" s="320"/>
      <c r="AM279" s="320"/>
      <c r="AN279" s="320"/>
      <c r="AO279" s="321">
        <v>2</v>
      </c>
    </row>
    <row r="280" spans="1:41">
      <c r="A280" s="317"/>
      <c r="B280" s="373" t="s">
        <v>860</v>
      </c>
      <c r="C280" s="374"/>
      <c r="D280" s="375">
        <v>1</v>
      </c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>
        <v>1</v>
      </c>
      <c r="AA280" s="376"/>
      <c r="AB280" s="376">
        <v>1</v>
      </c>
      <c r="AC280" s="376"/>
      <c r="AD280" s="376">
        <v>3</v>
      </c>
      <c r="AE280" s="376">
        <v>1</v>
      </c>
      <c r="AF280" s="376"/>
      <c r="AG280" s="376"/>
      <c r="AH280" s="376"/>
      <c r="AI280" s="376"/>
      <c r="AJ280" s="376">
        <v>2</v>
      </c>
      <c r="AK280" s="376"/>
      <c r="AL280" s="376"/>
      <c r="AM280" s="376"/>
      <c r="AN280" s="376">
        <v>2</v>
      </c>
      <c r="AO280" s="377">
        <v>11</v>
      </c>
    </row>
    <row r="281" spans="1:41">
      <c r="A281" s="317"/>
      <c r="B281" s="313" t="s">
        <v>190</v>
      </c>
      <c r="C281" s="313" t="s">
        <v>861</v>
      </c>
      <c r="D281" s="314"/>
      <c r="E281" s="315"/>
      <c r="F281" s="315"/>
      <c r="G281" s="315"/>
      <c r="H281" s="315"/>
      <c r="I281" s="315"/>
      <c r="J281" s="315"/>
      <c r="K281" s="315"/>
      <c r="L281" s="315"/>
      <c r="M281" s="315"/>
      <c r="N281" s="315"/>
      <c r="O281" s="315"/>
      <c r="P281" s="315"/>
      <c r="Q281" s="315"/>
      <c r="R281" s="315"/>
      <c r="S281" s="315"/>
      <c r="T281" s="315"/>
      <c r="U281" s="315"/>
      <c r="V281" s="315"/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  <c r="AH281" s="315"/>
      <c r="AI281" s="315"/>
      <c r="AJ281" s="315"/>
      <c r="AK281" s="315"/>
      <c r="AL281" s="315"/>
      <c r="AM281" s="315">
        <v>1</v>
      </c>
      <c r="AN281" s="315"/>
      <c r="AO281" s="316">
        <v>1</v>
      </c>
    </row>
    <row r="282" spans="1:41">
      <c r="A282" s="317"/>
      <c r="B282" s="317"/>
      <c r="C282" s="318" t="s">
        <v>686</v>
      </c>
      <c r="D282" s="319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  <c r="AH282" s="320"/>
      <c r="AI282" s="320"/>
      <c r="AJ282" s="320"/>
      <c r="AK282" s="320">
        <v>1</v>
      </c>
      <c r="AL282" s="320"/>
      <c r="AM282" s="320"/>
      <c r="AN282" s="320"/>
      <c r="AO282" s="321">
        <v>1</v>
      </c>
    </row>
    <row r="283" spans="1:41">
      <c r="A283" s="317"/>
      <c r="B283" s="317"/>
      <c r="C283" s="318" t="s">
        <v>717</v>
      </c>
      <c r="D283" s="319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>
        <v>1</v>
      </c>
      <c r="AM283" s="320"/>
      <c r="AN283" s="320"/>
      <c r="AO283" s="321">
        <v>1</v>
      </c>
    </row>
    <row r="284" spans="1:41">
      <c r="A284" s="317"/>
      <c r="B284" s="317"/>
      <c r="C284" s="318" t="s">
        <v>718</v>
      </c>
      <c r="D284" s="319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20"/>
      <c r="AL284" s="320">
        <v>3</v>
      </c>
      <c r="AM284" s="320"/>
      <c r="AN284" s="320"/>
      <c r="AO284" s="321">
        <v>3</v>
      </c>
    </row>
    <row r="285" spans="1:41">
      <c r="A285" s="317"/>
      <c r="B285" s="317"/>
      <c r="C285" s="318" t="s">
        <v>190</v>
      </c>
      <c r="D285" s="319"/>
      <c r="E285" s="320"/>
      <c r="F285" s="320"/>
      <c r="G285" s="320"/>
      <c r="H285" s="320"/>
      <c r="I285" s="320"/>
      <c r="J285" s="320"/>
      <c r="K285" s="320"/>
      <c r="L285" s="320"/>
      <c r="M285" s="320">
        <v>1</v>
      </c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  <c r="AH285" s="320"/>
      <c r="AI285" s="320"/>
      <c r="AJ285" s="320"/>
      <c r="AK285" s="320"/>
      <c r="AL285" s="320"/>
      <c r="AM285" s="320"/>
      <c r="AN285" s="320"/>
      <c r="AO285" s="321">
        <v>1</v>
      </c>
    </row>
    <row r="286" spans="1:41">
      <c r="A286" s="317"/>
      <c r="B286" s="373" t="s">
        <v>862</v>
      </c>
      <c r="C286" s="374"/>
      <c r="D286" s="375"/>
      <c r="E286" s="376"/>
      <c r="F286" s="376"/>
      <c r="G286" s="376"/>
      <c r="H286" s="376"/>
      <c r="I286" s="376"/>
      <c r="J286" s="376"/>
      <c r="K286" s="376"/>
      <c r="L286" s="376"/>
      <c r="M286" s="376">
        <v>1</v>
      </c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376"/>
      <c r="AC286" s="376"/>
      <c r="AD286" s="376"/>
      <c r="AE286" s="376"/>
      <c r="AF286" s="376"/>
      <c r="AG286" s="376"/>
      <c r="AH286" s="376"/>
      <c r="AI286" s="376"/>
      <c r="AJ286" s="376"/>
      <c r="AK286" s="376">
        <v>1</v>
      </c>
      <c r="AL286" s="376">
        <v>4</v>
      </c>
      <c r="AM286" s="376">
        <v>1</v>
      </c>
      <c r="AN286" s="376"/>
      <c r="AO286" s="377">
        <v>7</v>
      </c>
    </row>
    <row r="287" spans="1:41">
      <c r="A287" s="317"/>
      <c r="B287" s="313" t="s">
        <v>185</v>
      </c>
      <c r="C287" s="313" t="s">
        <v>685</v>
      </c>
      <c r="D287" s="314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>
        <v>1</v>
      </c>
      <c r="AL287" s="315"/>
      <c r="AM287" s="315"/>
      <c r="AN287" s="315"/>
      <c r="AO287" s="316">
        <v>1</v>
      </c>
    </row>
    <row r="288" spans="1:41">
      <c r="A288" s="317"/>
      <c r="B288" s="317"/>
      <c r="C288" s="318" t="s">
        <v>628</v>
      </c>
      <c r="D288" s="319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/>
      <c r="AG288" s="320">
        <v>1</v>
      </c>
      <c r="AH288" s="320"/>
      <c r="AI288" s="320"/>
      <c r="AJ288" s="320"/>
      <c r="AK288" s="320"/>
      <c r="AL288" s="320"/>
      <c r="AM288" s="320"/>
      <c r="AN288" s="320"/>
      <c r="AO288" s="321">
        <v>1</v>
      </c>
    </row>
    <row r="289" spans="1:41">
      <c r="A289" s="317"/>
      <c r="B289" s="317"/>
      <c r="C289" s="318" t="s">
        <v>773</v>
      </c>
      <c r="D289" s="319"/>
      <c r="E289" s="320"/>
      <c r="F289" s="320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  <c r="AH289" s="320"/>
      <c r="AI289" s="320"/>
      <c r="AJ289" s="320"/>
      <c r="AK289" s="320"/>
      <c r="AL289" s="320"/>
      <c r="AM289" s="320">
        <v>1</v>
      </c>
      <c r="AN289" s="320">
        <v>1</v>
      </c>
      <c r="AO289" s="321">
        <v>2</v>
      </c>
    </row>
    <row r="290" spans="1:41">
      <c r="A290" s="317"/>
      <c r="B290" s="317"/>
      <c r="C290" s="318" t="s">
        <v>185</v>
      </c>
      <c r="D290" s="319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  <c r="AH290" s="320"/>
      <c r="AI290" s="320"/>
      <c r="AJ290" s="320"/>
      <c r="AK290" s="320"/>
      <c r="AL290" s="320"/>
      <c r="AM290" s="320"/>
      <c r="AN290" s="320">
        <v>1</v>
      </c>
      <c r="AO290" s="321">
        <v>1</v>
      </c>
    </row>
    <row r="291" spans="1:41">
      <c r="A291" s="317"/>
      <c r="B291" s="317"/>
      <c r="C291" s="318" t="s">
        <v>355</v>
      </c>
      <c r="D291" s="319"/>
      <c r="E291" s="320"/>
      <c r="F291" s="320"/>
      <c r="G291" s="320"/>
      <c r="H291" s="320"/>
      <c r="I291" s="320"/>
      <c r="J291" s="320"/>
      <c r="K291" s="320">
        <v>1</v>
      </c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>
        <v>1</v>
      </c>
      <c r="AF291" s="320"/>
      <c r="AG291" s="320"/>
      <c r="AH291" s="320"/>
      <c r="AI291" s="320"/>
      <c r="AJ291" s="320"/>
      <c r="AK291" s="320"/>
      <c r="AL291" s="320"/>
      <c r="AM291" s="320"/>
      <c r="AN291" s="320"/>
      <c r="AO291" s="321">
        <v>2</v>
      </c>
    </row>
    <row r="292" spans="1:41">
      <c r="A292" s="317"/>
      <c r="B292" s="373" t="s">
        <v>863</v>
      </c>
      <c r="C292" s="374"/>
      <c r="D292" s="375"/>
      <c r="E292" s="376"/>
      <c r="F292" s="376"/>
      <c r="G292" s="376"/>
      <c r="H292" s="376"/>
      <c r="I292" s="376"/>
      <c r="J292" s="376"/>
      <c r="K292" s="376">
        <v>1</v>
      </c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  <c r="AB292" s="376"/>
      <c r="AC292" s="376"/>
      <c r="AD292" s="376"/>
      <c r="AE292" s="376">
        <v>1</v>
      </c>
      <c r="AF292" s="376"/>
      <c r="AG292" s="376">
        <v>1</v>
      </c>
      <c r="AH292" s="376"/>
      <c r="AI292" s="376"/>
      <c r="AJ292" s="376"/>
      <c r="AK292" s="376">
        <v>1</v>
      </c>
      <c r="AL292" s="376"/>
      <c r="AM292" s="376">
        <v>1</v>
      </c>
      <c r="AN292" s="376">
        <v>2</v>
      </c>
      <c r="AO292" s="377">
        <v>7</v>
      </c>
    </row>
    <row r="293" spans="1:41">
      <c r="A293" s="317"/>
      <c r="B293" s="313" t="s">
        <v>221</v>
      </c>
      <c r="C293" s="313" t="s">
        <v>428</v>
      </c>
      <c r="D293" s="314"/>
      <c r="E293" s="315"/>
      <c r="F293" s="315"/>
      <c r="G293" s="315"/>
      <c r="H293" s="315"/>
      <c r="I293" s="315"/>
      <c r="J293" s="315"/>
      <c r="K293" s="315"/>
      <c r="L293" s="315"/>
      <c r="M293" s="315"/>
      <c r="N293" s="315"/>
      <c r="O293" s="315"/>
      <c r="P293" s="315"/>
      <c r="Q293" s="315"/>
      <c r="R293" s="315"/>
      <c r="S293" s="315"/>
      <c r="T293" s="315"/>
      <c r="U293" s="315"/>
      <c r="V293" s="315"/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>
        <v>1</v>
      </c>
      <c r="AN293" s="315"/>
      <c r="AO293" s="316">
        <v>1</v>
      </c>
    </row>
    <row r="294" spans="1:41">
      <c r="A294" s="317"/>
      <c r="B294" s="317"/>
      <c r="C294" s="318" t="s">
        <v>221</v>
      </c>
      <c r="D294" s="319"/>
      <c r="E294" s="320"/>
      <c r="F294" s="320"/>
      <c r="G294" s="320"/>
      <c r="H294" s="320"/>
      <c r="I294" s="320"/>
      <c r="J294" s="320"/>
      <c r="K294" s="320"/>
      <c r="L294" s="320"/>
      <c r="M294" s="320"/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/>
      <c r="AA294" s="320"/>
      <c r="AB294" s="320"/>
      <c r="AC294" s="320"/>
      <c r="AD294" s="320"/>
      <c r="AE294" s="320"/>
      <c r="AF294" s="320"/>
      <c r="AG294" s="320"/>
      <c r="AH294" s="320"/>
      <c r="AI294" s="320"/>
      <c r="AJ294" s="320"/>
      <c r="AK294" s="320">
        <v>1</v>
      </c>
      <c r="AL294" s="320"/>
      <c r="AM294" s="320"/>
      <c r="AN294" s="320"/>
      <c r="AO294" s="321">
        <v>1</v>
      </c>
    </row>
    <row r="295" spans="1:41">
      <c r="A295" s="317"/>
      <c r="B295" s="373" t="s">
        <v>864</v>
      </c>
      <c r="C295" s="374"/>
      <c r="D295" s="375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  <c r="AB295" s="376"/>
      <c r="AC295" s="376"/>
      <c r="AD295" s="376"/>
      <c r="AE295" s="376"/>
      <c r="AF295" s="376"/>
      <c r="AG295" s="376"/>
      <c r="AH295" s="376"/>
      <c r="AI295" s="376"/>
      <c r="AJ295" s="376"/>
      <c r="AK295" s="376">
        <v>1</v>
      </c>
      <c r="AL295" s="376"/>
      <c r="AM295" s="376">
        <v>1</v>
      </c>
      <c r="AN295" s="376"/>
      <c r="AO295" s="377">
        <v>2</v>
      </c>
    </row>
    <row r="296" spans="1:41">
      <c r="A296" s="329" t="s">
        <v>865</v>
      </c>
      <c r="B296" s="330"/>
      <c r="C296" s="330"/>
      <c r="D296" s="331">
        <v>1</v>
      </c>
      <c r="E296" s="332"/>
      <c r="F296" s="332"/>
      <c r="G296" s="332"/>
      <c r="H296" s="332"/>
      <c r="I296" s="332"/>
      <c r="J296" s="332">
        <v>1</v>
      </c>
      <c r="K296" s="332">
        <v>1</v>
      </c>
      <c r="L296" s="332"/>
      <c r="M296" s="332">
        <v>1</v>
      </c>
      <c r="N296" s="332">
        <v>1</v>
      </c>
      <c r="O296" s="332"/>
      <c r="P296" s="332"/>
      <c r="Q296" s="332"/>
      <c r="R296" s="332"/>
      <c r="S296" s="332">
        <v>1</v>
      </c>
      <c r="T296" s="332"/>
      <c r="U296" s="332">
        <v>1</v>
      </c>
      <c r="V296" s="332"/>
      <c r="W296" s="332">
        <v>2</v>
      </c>
      <c r="X296" s="332">
        <v>2</v>
      </c>
      <c r="Y296" s="332"/>
      <c r="Z296" s="332">
        <v>1</v>
      </c>
      <c r="AA296" s="332">
        <v>7</v>
      </c>
      <c r="AB296" s="332">
        <v>6</v>
      </c>
      <c r="AC296" s="332">
        <v>8</v>
      </c>
      <c r="AD296" s="332">
        <v>14</v>
      </c>
      <c r="AE296" s="332">
        <v>13</v>
      </c>
      <c r="AF296" s="332">
        <v>5</v>
      </c>
      <c r="AG296" s="332">
        <v>8</v>
      </c>
      <c r="AH296" s="332">
        <v>6</v>
      </c>
      <c r="AI296" s="332">
        <v>6</v>
      </c>
      <c r="AJ296" s="332">
        <v>5</v>
      </c>
      <c r="AK296" s="332">
        <v>6</v>
      </c>
      <c r="AL296" s="332">
        <v>6</v>
      </c>
      <c r="AM296" s="332">
        <v>5</v>
      </c>
      <c r="AN296" s="332">
        <v>12</v>
      </c>
      <c r="AO296" s="333">
        <v>119</v>
      </c>
    </row>
    <row r="297" spans="1:41">
      <c r="A297" s="313" t="s">
        <v>26</v>
      </c>
      <c r="B297" s="313" t="s">
        <v>238</v>
      </c>
      <c r="C297" s="313" t="s">
        <v>480</v>
      </c>
      <c r="D297" s="314"/>
      <c r="E297" s="315"/>
      <c r="F297" s="315"/>
      <c r="G297" s="315"/>
      <c r="H297" s="315"/>
      <c r="I297" s="315"/>
      <c r="J297" s="315"/>
      <c r="K297" s="315"/>
      <c r="L297" s="315"/>
      <c r="M297" s="315"/>
      <c r="N297" s="315"/>
      <c r="O297" s="315"/>
      <c r="P297" s="315"/>
      <c r="Q297" s="315"/>
      <c r="R297" s="315"/>
      <c r="S297" s="315"/>
      <c r="T297" s="315"/>
      <c r="U297" s="315"/>
      <c r="V297" s="315"/>
      <c r="W297" s="315"/>
      <c r="X297" s="315"/>
      <c r="Y297" s="315"/>
      <c r="Z297" s="315"/>
      <c r="AA297" s="315"/>
      <c r="AB297" s="315"/>
      <c r="AC297" s="315"/>
      <c r="AD297" s="315">
        <v>1</v>
      </c>
      <c r="AE297" s="315"/>
      <c r="AF297" s="315"/>
      <c r="AG297" s="315"/>
      <c r="AH297" s="315"/>
      <c r="AI297" s="315"/>
      <c r="AJ297" s="315"/>
      <c r="AK297" s="315"/>
      <c r="AL297" s="315">
        <v>1</v>
      </c>
      <c r="AM297" s="315"/>
      <c r="AN297" s="315">
        <v>1</v>
      </c>
      <c r="AO297" s="316">
        <v>3</v>
      </c>
    </row>
    <row r="298" spans="1:41">
      <c r="A298" s="317"/>
      <c r="B298" s="317"/>
      <c r="C298" s="318" t="s">
        <v>637</v>
      </c>
      <c r="D298" s="319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20"/>
      <c r="AF298" s="320"/>
      <c r="AG298" s="320"/>
      <c r="AH298" s="320"/>
      <c r="AI298" s="320">
        <v>1</v>
      </c>
      <c r="AJ298" s="320"/>
      <c r="AK298" s="320">
        <v>2</v>
      </c>
      <c r="AL298" s="320"/>
      <c r="AM298" s="320"/>
      <c r="AN298" s="320"/>
      <c r="AO298" s="321">
        <v>3</v>
      </c>
    </row>
    <row r="299" spans="1:41">
      <c r="A299" s="317"/>
      <c r="B299" s="317"/>
      <c r="C299" s="318" t="s">
        <v>508</v>
      </c>
      <c r="D299" s="319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>
        <v>1</v>
      </c>
      <c r="AF299" s="320">
        <v>1</v>
      </c>
      <c r="AG299" s="320"/>
      <c r="AH299" s="320"/>
      <c r="AI299" s="320"/>
      <c r="AJ299" s="320"/>
      <c r="AK299" s="320"/>
      <c r="AL299" s="320"/>
      <c r="AM299" s="320"/>
      <c r="AN299" s="320"/>
      <c r="AO299" s="321">
        <v>2</v>
      </c>
    </row>
    <row r="300" spans="1:41">
      <c r="A300" s="317"/>
      <c r="B300" s="317"/>
      <c r="C300" s="318" t="s">
        <v>611</v>
      </c>
      <c r="D300" s="319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  <c r="AH300" s="320">
        <v>1</v>
      </c>
      <c r="AI300" s="320"/>
      <c r="AJ300" s="320"/>
      <c r="AK300" s="320"/>
      <c r="AL300" s="320">
        <v>1</v>
      </c>
      <c r="AM300" s="320"/>
      <c r="AN300" s="320"/>
      <c r="AO300" s="321">
        <v>2</v>
      </c>
    </row>
    <row r="301" spans="1:41">
      <c r="A301" s="317"/>
      <c r="B301" s="317"/>
      <c r="C301" s="318" t="s">
        <v>612</v>
      </c>
      <c r="D301" s="319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  <c r="AH301" s="320">
        <v>1</v>
      </c>
      <c r="AI301" s="320"/>
      <c r="AJ301" s="320">
        <v>1</v>
      </c>
      <c r="AK301" s="320"/>
      <c r="AL301" s="320"/>
      <c r="AM301" s="320"/>
      <c r="AN301" s="320"/>
      <c r="AO301" s="321">
        <v>2</v>
      </c>
    </row>
    <row r="302" spans="1:41">
      <c r="A302" s="317"/>
      <c r="B302" s="317"/>
      <c r="C302" s="318" t="s">
        <v>238</v>
      </c>
      <c r="D302" s="319"/>
      <c r="E302" s="320"/>
      <c r="F302" s="320"/>
      <c r="G302" s="320"/>
      <c r="H302" s="320"/>
      <c r="I302" s="320"/>
      <c r="J302" s="320"/>
      <c r="K302" s="320"/>
      <c r="L302" s="320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>
        <v>1</v>
      </c>
      <c r="AE302" s="320">
        <v>4</v>
      </c>
      <c r="AF302" s="320">
        <v>1</v>
      </c>
      <c r="AG302" s="320">
        <v>1</v>
      </c>
      <c r="AH302" s="320"/>
      <c r="AI302" s="320">
        <v>1</v>
      </c>
      <c r="AJ302" s="320">
        <v>1</v>
      </c>
      <c r="AK302" s="320"/>
      <c r="AL302" s="320">
        <v>1</v>
      </c>
      <c r="AM302" s="320"/>
      <c r="AN302" s="320"/>
      <c r="AO302" s="321">
        <v>10</v>
      </c>
    </row>
    <row r="303" spans="1:41">
      <c r="A303" s="317"/>
      <c r="B303" s="317"/>
      <c r="C303" s="318" t="s">
        <v>687</v>
      </c>
      <c r="D303" s="319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>
        <v>1</v>
      </c>
      <c r="AF303" s="320"/>
      <c r="AG303" s="320"/>
      <c r="AH303" s="320"/>
      <c r="AI303" s="320"/>
      <c r="AJ303" s="320"/>
      <c r="AK303" s="320"/>
      <c r="AL303" s="320"/>
      <c r="AM303" s="320"/>
      <c r="AN303" s="320"/>
      <c r="AO303" s="321">
        <v>1</v>
      </c>
    </row>
    <row r="304" spans="1:41">
      <c r="A304" s="317"/>
      <c r="B304" s="373" t="s">
        <v>866</v>
      </c>
      <c r="C304" s="374"/>
      <c r="D304" s="375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  <c r="AA304" s="376"/>
      <c r="AB304" s="376"/>
      <c r="AC304" s="376"/>
      <c r="AD304" s="376">
        <v>2</v>
      </c>
      <c r="AE304" s="376">
        <v>6</v>
      </c>
      <c r="AF304" s="376">
        <v>2</v>
      </c>
      <c r="AG304" s="376">
        <v>1</v>
      </c>
      <c r="AH304" s="376">
        <v>2</v>
      </c>
      <c r="AI304" s="376">
        <v>2</v>
      </c>
      <c r="AJ304" s="376">
        <v>2</v>
      </c>
      <c r="AK304" s="376">
        <v>2</v>
      </c>
      <c r="AL304" s="376">
        <v>3</v>
      </c>
      <c r="AM304" s="376"/>
      <c r="AN304" s="376">
        <v>1</v>
      </c>
      <c r="AO304" s="377">
        <v>23</v>
      </c>
    </row>
    <row r="305" spans="1:41">
      <c r="A305" s="317"/>
      <c r="B305" s="313" t="s">
        <v>26</v>
      </c>
      <c r="C305" s="313" t="s">
        <v>404</v>
      </c>
      <c r="D305" s="314"/>
      <c r="E305" s="315"/>
      <c r="F305" s="315"/>
      <c r="G305" s="315"/>
      <c r="H305" s="315"/>
      <c r="I305" s="315"/>
      <c r="J305" s="315"/>
      <c r="K305" s="315"/>
      <c r="L305" s="315"/>
      <c r="M305" s="315"/>
      <c r="N305" s="315"/>
      <c r="O305" s="315"/>
      <c r="P305" s="315"/>
      <c r="Q305" s="315"/>
      <c r="R305" s="315"/>
      <c r="S305" s="315"/>
      <c r="T305" s="315"/>
      <c r="U305" s="315"/>
      <c r="V305" s="315"/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  <c r="AH305" s="315"/>
      <c r="AI305" s="315"/>
      <c r="AJ305" s="315"/>
      <c r="AK305" s="315"/>
      <c r="AL305" s="315"/>
      <c r="AM305" s="315">
        <v>3</v>
      </c>
      <c r="AN305" s="315"/>
      <c r="AO305" s="316">
        <v>3</v>
      </c>
    </row>
    <row r="306" spans="1:41">
      <c r="A306" s="317"/>
      <c r="B306" s="317"/>
      <c r="C306" s="318" t="s">
        <v>613</v>
      </c>
      <c r="D306" s="319"/>
      <c r="E306" s="320"/>
      <c r="F306" s="320"/>
      <c r="G306" s="320"/>
      <c r="H306" s="320"/>
      <c r="I306" s="320"/>
      <c r="J306" s="320"/>
      <c r="K306" s="320"/>
      <c r="L306" s="320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20"/>
      <c r="AF306" s="320"/>
      <c r="AG306" s="320"/>
      <c r="AH306" s="320">
        <v>2</v>
      </c>
      <c r="AI306" s="320"/>
      <c r="AJ306" s="320"/>
      <c r="AK306" s="320"/>
      <c r="AL306" s="320">
        <v>1</v>
      </c>
      <c r="AM306" s="320">
        <v>1</v>
      </c>
      <c r="AN306" s="320"/>
      <c r="AO306" s="321">
        <v>4</v>
      </c>
    </row>
    <row r="307" spans="1:41">
      <c r="A307" s="317"/>
      <c r="B307" s="317"/>
      <c r="C307" s="318" t="s">
        <v>542</v>
      </c>
      <c r="D307" s="319"/>
      <c r="E307" s="320"/>
      <c r="F307" s="320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20"/>
      <c r="AF307" s="320"/>
      <c r="AG307" s="320"/>
      <c r="AH307" s="320"/>
      <c r="AI307" s="320">
        <v>1</v>
      </c>
      <c r="AJ307" s="320"/>
      <c r="AK307" s="320"/>
      <c r="AL307" s="320"/>
      <c r="AM307" s="320"/>
      <c r="AN307" s="320"/>
      <c r="AO307" s="321">
        <v>1</v>
      </c>
    </row>
    <row r="308" spans="1:41">
      <c r="A308" s="317"/>
      <c r="B308" s="317"/>
      <c r="C308" s="318" t="s">
        <v>654</v>
      </c>
      <c r="D308" s="319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  <c r="AH308" s="320"/>
      <c r="AI308" s="320">
        <v>1</v>
      </c>
      <c r="AJ308" s="320"/>
      <c r="AK308" s="320"/>
      <c r="AL308" s="320"/>
      <c r="AM308" s="320"/>
      <c r="AN308" s="320"/>
      <c r="AO308" s="321">
        <v>1</v>
      </c>
    </row>
    <row r="309" spans="1:41">
      <c r="A309" s="317"/>
      <c r="B309" s="317"/>
      <c r="C309" s="318" t="s">
        <v>663</v>
      </c>
      <c r="D309" s="319"/>
      <c r="E309" s="320"/>
      <c r="F309" s="320"/>
      <c r="G309" s="320"/>
      <c r="H309" s="320"/>
      <c r="I309" s="320"/>
      <c r="J309" s="320"/>
      <c r="K309" s="320"/>
      <c r="L309" s="320"/>
      <c r="M309" s="320"/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20"/>
      <c r="AF309" s="320"/>
      <c r="AG309" s="320"/>
      <c r="AH309" s="320"/>
      <c r="AI309" s="320"/>
      <c r="AJ309" s="320">
        <v>2</v>
      </c>
      <c r="AK309" s="320"/>
      <c r="AL309" s="320">
        <v>1</v>
      </c>
      <c r="AM309" s="320"/>
      <c r="AN309" s="320"/>
      <c r="AO309" s="321">
        <v>3</v>
      </c>
    </row>
    <row r="310" spans="1:41">
      <c r="A310" s="317"/>
      <c r="B310" s="317"/>
      <c r="C310" s="318" t="s">
        <v>481</v>
      </c>
      <c r="D310" s="319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>
        <v>1</v>
      </c>
      <c r="AF310" s="320"/>
      <c r="AG310" s="320"/>
      <c r="AH310" s="320"/>
      <c r="AI310" s="320"/>
      <c r="AJ310" s="320"/>
      <c r="AK310" s="320">
        <v>3</v>
      </c>
      <c r="AL310" s="320">
        <v>2</v>
      </c>
      <c r="AM310" s="320"/>
      <c r="AN310" s="320"/>
      <c r="AO310" s="321">
        <v>6</v>
      </c>
    </row>
    <row r="311" spans="1:41">
      <c r="A311" s="317"/>
      <c r="B311" s="317"/>
      <c r="C311" s="318" t="s">
        <v>509</v>
      </c>
      <c r="D311" s="319"/>
      <c r="E311" s="320"/>
      <c r="F311" s="320"/>
      <c r="G311" s="320"/>
      <c r="H311" s="320"/>
      <c r="I311" s="320"/>
      <c r="J311" s="320"/>
      <c r="K311" s="320"/>
      <c r="L311" s="320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20">
        <v>1</v>
      </c>
      <c r="AF311" s="320"/>
      <c r="AG311" s="320"/>
      <c r="AH311" s="320"/>
      <c r="AI311" s="320"/>
      <c r="AJ311" s="320"/>
      <c r="AK311" s="320"/>
      <c r="AL311" s="320"/>
      <c r="AM311" s="320"/>
      <c r="AN311" s="320"/>
      <c r="AO311" s="321">
        <v>1</v>
      </c>
    </row>
    <row r="312" spans="1:41">
      <c r="A312" s="317"/>
      <c r="B312" s="317"/>
      <c r="C312" s="318" t="s">
        <v>688</v>
      </c>
      <c r="D312" s="319"/>
      <c r="E312" s="320"/>
      <c r="F312" s="320"/>
      <c r="G312" s="320"/>
      <c r="H312" s="320"/>
      <c r="I312" s="320"/>
      <c r="J312" s="320"/>
      <c r="K312" s="320"/>
      <c r="L312" s="320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20"/>
      <c r="AF312" s="320"/>
      <c r="AG312" s="320"/>
      <c r="AH312" s="320"/>
      <c r="AI312" s="320"/>
      <c r="AJ312" s="320"/>
      <c r="AK312" s="320">
        <v>1</v>
      </c>
      <c r="AL312" s="320"/>
      <c r="AM312" s="320">
        <v>1</v>
      </c>
      <c r="AN312" s="320"/>
      <c r="AO312" s="321">
        <v>2</v>
      </c>
    </row>
    <row r="313" spans="1:41">
      <c r="A313" s="317"/>
      <c r="B313" s="373" t="s">
        <v>867</v>
      </c>
      <c r="C313" s="374"/>
      <c r="D313" s="375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  <c r="AA313" s="376"/>
      <c r="AB313" s="376"/>
      <c r="AC313" s="376"/>
      <c r="AD313" s="376"/>
      <c r="AE313" s="376">
        <v>2</v>
      </c>
      <c r="AF313" s="376"/>
      <c r="AG313" s="376"/>
      <c r="AH313" s="376">
        <v>2</v>
      </c>
      <c r="AI313" s="376">
        <v>2</v>
      </c>
      <c r="AJ313" s="376">
        <v>2</v>
      </c>
      <c r="AK313" s="376">
        <v>4</v>
      </c>
      <c r="AL313" s="376">
        <v>4</v>
      </c>
      <c r="AM313" s="376">
        <v>5</v>
      </c>
      <c r="AN313" s="376"/>
      <c r="AO313" s="377">
        <v>21</v>
      </c>
    </row>
    <row r="314" spans="1:41">
      <c r="A314" s="317"/>
      <c r="B314" s="313" t="s">
        <v>248</v>
      </c>
      <c r="C314" s="313" t="s">
        <v>248</v>
      </c>
      <c r="D314" s="314"/>
      <c r="E314" s="315"/>
      <c r="F314" s="315"/>
      <c r="G314" s="315"/>
      <c r="H314" s="315"/>
      <c r="I314" s="315"/>
      <c r="J314" s="315"/>
      <c r="K314" s="315"/>
      <c r="L314" s="315"/>
      <c r="M314" s="315"/>
      <c r="N314" s="315"/>
      <c r="O314" s="315"/>
      <c r="P314" s="315">
        <v>1</v>
      </c>
      <c r="Q314" s="315"/>
      <c r="R314" s="315"/>
      <c r="S314" s="315"/>
      <c r="T314" s="315"/>
      <c r="U314" s="315"/>
      <c r="V314" s="315"/>
      <c r="W314" s="315"/>
      <c r="X314" s="315"/>
      <c r="Y314" s="315"/>
      <c r="Z314" s="315"/>
      <c r="AA314" s="315"/>
      <c r="AB314" s="315"/>
      <c r="AC314" s="315"/>
      <c r="AD314" s="315"/>
      <c r="AE314" s="315"/>
      <c r="AF314" s="315"/>
      <c r="AG314" s="315"/>
      <c r="AH314" s="315"/>
      <c r="AI314" s="315"/>
      <c r="AJ314" s="315"/>
      <c r="AK314" s="315"/>
      <c r="AL314" s="315"/>
      <c r="AM314" s="315"/>
      <c r="AN314" s="315"/>
      <c r="AO314" s="316">
        <v>1</v>
      </c>
    </row>
    <row r="315" spans="1:41">
      <c r="A315" s="317"/>
      <c r="B315" s="317"/>
      <c r="C315" s="318" t="s">
        <v>365</v>
      </c>
      <c r="D315" s="319"/>
      <c r="E315" s="320"/>
      <c r="F315" s="320"/>
      <c r="G315" s="320"/>
      <c r="H315" s="320"/>
      <c r="I315" s="320"/>
      <c r="J315" s="320"/>
      <c r="K315" s="320"/>
      <c r="L315" s="320"/>
      <c r="M315" s="320"/>
      <c r="N315" s="320"/>
      <c r="O315" s="320">
        <v>1</v>
      </c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0"/>
      <c r="AL315" s="320"/>
      <c r="AM315" s="320"/>
      <c r="AN315" s="320"/>
      <c r="AO315" s="321">
        <v>1</v>
      </c>
    </row>
    <row r="316" spans="1:41">
      <c r="A316" s="317"/>
      <c r="B316" s="317"/>
      <c r="C316" s="318" t="s">
        <v>372</v>
      </c>
      <c r="D316" s="319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>
        <v>1</v>
      </c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/>
      <c r="AF316" s="320"/>
      <c r="AG316" s="320"/>
      <c r="AH316" s="320"/>
      <c r="AI316" s="320">
        <v>1</v>
      </c>
      <c r="AJ316" s="320">
        <v>1</v>
      </c>
      <c r="AK316" s="320"/>
      <c r="AL316" s="320"/>
      <c r="AM316" s="320"/>
      <c r="AN316" s="320"/>
      <c r="AO316" s="321">
        <v>3</v>
      </c>
    </row>
    <row r="317" spans="1:41">
      <c r="A317" s="317"/>
      <c r="B317" s="317"/>
      <c r="C317" s="318" t="s">
        <v>439</v>
      </c>
      <c r="D317" s="319"/>
      <c r="E317" s="320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>
        <v>1</v>
      </c>
      <c r="AH317" s="320"/>
      <c r="AI317" s="320"/>
      <c r="AJ317" s="320"/>
      <c r="AK317" s="320"/>
      <c r="AL317" s="320"/>
      <c r="AM317" s="320"/>
      <c r="AN317" s="320"/>
      <c r="AO317" s="321">
        <v>1</v>
      </c>
    </row>
    <row r="318" spans="1:41">
      <c r="A318" s="317"/>
      <c r="B318" s="317"/>
      <c r="C318" s="318" t="s">
        <v>366</v>
      </c>
      <c r="D318" s="319"/>
      <c r="E318" s="320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>
        <v>2</v>
      </c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/>
      <c r="AF318" s="320"/>
      <c r="AG318" s="320"/>
      <c r="AH318" s="320"/>
      <c r="AI318" s="320"/>
      <c r="AJ318" s="320"/>
      <c r="AK318" s="320"/>
      <c r="AL318" s="320"/>
      <c r="AM318" s="320">
        <v>1</v>
      </c>
      <c r="AN318" s="320"/>
      <c r="AO318" s="321">
        <v>3</v>
      </c>
    </row>
    <row r="319" spans="1:41">
      <c r="A319" s="317"/>
      <c r="B319" s="317"/>
      <c r="C319" s="318" t="s">
        <v>160</v>
      </c>
      <c r="D319" s="319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>
        <v>1</v>
      </c>
      <c r="P319" s="320"/>
      <c r="Q319" s="320">
        <v>1</v>
      </c>
      <c r="R319" s="320">
        <v>2</v>
      </c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>
        <v>1</v>
      </c>
      <c r="AE319" s="320"/>
      <c r="AF319" s="320"/>
      <c r="AG319" s="320"/>
      <c r="AH319" s="320"/>
      <c r="AI319" s="320"/>
      <c r="AJ319" s="320"/>
      <c r="AK319" s="320"/>
      <c r="AL319" s="320"/>
      <c r="AM319" s="320"/>
      <c r="AN319" s="320"/>
      <c r="AO319" s="321">
        <v>5</v>
      </c>
    </row>
    <row r="320" spans="1:41">
      <c r="A320" s="317"/>
      <c r="B320" s="373" t="s">
        <v>868</v>
      </c>
      <c r="C320" s="374"/>
      <c r="D320" s="375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>
        <v>4</v>
      </c>
      <c r="P320" s="376">
        <v>1</v>
      </c>
      <c r="Q320" s="376">
        <v>2</v>
      </c>
      <c r="R320" s="376">
        <v>2</v>
      </c>
      <c r="S320" s="376"/>
      <c r="T320" s="376"/>
      <c r="U320" s="376"/>
      <c r="V320" s="376"/>
      <c r="W320" s="376"/>
      <c r="X320" s="376"/>
      <c r="Y320" s="376"/>
      <c r="Z320" s="376"/>
      <c r="AA320" s="376"/>
      <c r="AB320" s="376"/>
      <c r="AC320" s="376"/>
      <c r="AD320" s="376">
        <v>1</v>
      </c>
      <c r="AE320" s="376"/>
      <c r="AF320" s="376"/>
      <c r="AG320" s="376">
        <v>1</v>
      </c>
      <c r="AH320" s="376"/>
      <c r="AI320" s="376">
        <v>1</v>
      </c>
      <c r="AJ320" s="376">
        <v>1</v>
      </c>
      <c r="AK320" s="376"/>
      <c r="AL320" s="376"/>
      <c r="AM320" s="376">
        <v>1</v>
      </c>
      <c r="AN320" s="376"/>
      <c r="AO320" s="377">
        <v>14</v>
      </c>
    </row>
    <row r="321" spans="1:41">
      <c r="A321" s="317"/>
      <c r="B321" s="313" t="s">
        <v>239</v>
      </c>
      <c r="C321" s="313" t="s">
        <v>359</v>
      </c>
      <c r="D321" s="314"/>
      <c r="E321" s="315"/>
      <c r="F321" s="315"/>
      <c r="G321" s="315"/>
      <c r="H321" s="315"/>
      <c r="I321" s="315"/>
      <c r="J321" s="315"/>
      <c r="K321" s="315"/>
      <c r="L321" s="315">
        <v>1</v>
      </c>
      <c r="M321" s="315"/>
      <c r="N321" s="315"/>
      <c r="O321" s="315"/>
      <c r="P321" s="315"/>
      <c r="Q321" s="315"/>
      <c r="R321" s="315"/>
      <c r="S321" s="315"/>
      <c r="T321" s="315"/>
      <c r="U321" s="315"/>
      <c r="V321" s="315"/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5"/>
      <c r="AH321" s="315"/>
      <c r="AI321" s="315"/>
      <c r="AJ321" s="315"/>
      <c r="AK321" s="315"/>
      <c r="AL321" s="315"/>
      <c r="AM321" s="315"/>
      <c r="AN321" s="315"/>
      <c r="AO321" s="316">
        <v>1</v>
      </c>
    </row>
    <row r="322" spans="1:41">
      <c r="A322" s="317"/>
      <c r="B322" s="317"/>
      <c r="C322" s="318" t="s">
        <v>420</v>
      </c>
      <c r="D322" s="319"/>
      <c r="E322" s="320"/>
      <c r="F322" s="320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>
        <v>1</v>
      </c>
      <c r="AA322" s="320"/>
      <c r="AB322" s="320">
        <v>1</v>
      </c>
      <c r="AC322" s="320"/>
      <c r="AD322" s="320"/>
      <c r="AE322" s="320">
        <v>1</v>
      </c>
      <c r="AF322" s="320"/>
      <c r="AG322" s="320"/>
      <c r="AH322" s="320"/>
      <c r="AI322" s="320"/>
      <c r="AJ322" s="320"/>
      <c r="AK322" s="320"/>
      <c r="AL322" s="320"/>
      <c r="AM322" s="320"/>
      <c r="AN322" s="320"/>
      <c r="AO322" s="321">
        <v>3</v>
      </c>
    </row>
    <row r="323" spans="1:41">
      <c r="A323" s="317"/>
      <c r="B323" s="317"/>
      <c r="C323" s="318" t="s">
        <v>442</v>
      </c>
      <c r="D323" s="319"/>
      <c r="E323" s="320"/>
      <c r="F323" s="320"/>
      <c r="G323" s="320"/>
      <c r="H323" s="320"/>
      <c r="I323" s="320"/>
      <c r="J323" s="320"/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>
        <v>2</v>
      </c>
      <c r="AC323" s="320">
        <v>2</v>
      </c>
      <c r="AD323" s="320">
        <v>1</v>
      </c>
      <c r="AE323" s="320">
        <v>1</v>
      </c>
      <c r="AF323" s="320">
        <v>1</v>
      </c>
      <c r="AG323" s="320"/>
      <c r="AH323" s="320">
        <v>1</v>
      </c>
      <c r="AI323" s="320"/>
      <c r="AJ323" s="320"/>
      <c r="AK323" s="320"/>
      <c r="AL323" s="320"/>
      <c r="AM323" s="320"/>
      <c r="AN323" s="320"/>
      <c r="AO323" s="321">
        <v>8</v>
      </c>
    </row>
    <row r="324" spans="1:41">
      <c r="A324" s="317"/>
      <c r="B324" s="373" t="s">
        <v>869</v>
      </c>
      <c r="C324" s="374"/>
      <c r="D324" s="375"/>
      <c r="E324" s="376"/>
      <c r="F324" s="376"/>
      <c r="G324" s="376"/>
      <c r="H324" s="376"/>
      <c r="I324" s="376"/>
      <c r="J324" s="376"/>
      <c r="K324" s="376"/>
      <c r="L324" s="376">
        <v>1</v>
      </c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>
        <v>1</v>
      </c>
      <c r="AA324" s="376"/>
      <c r="AB324" s="376">
        <v>3</v>
      </c>
      <c r="AC324" s="376">
        <v>2</v>
      </c>
      <c r="AD324" s="376">
        <v>1</v>
      </c>
      <c r="AE324" s="376">
        <v>2</v>
      </c>
      <c r="AF324" s="376">
        <v>1</v>
      </c>
      <c r="AG324" s="376"/>
      <c r="AH324" s="376">
        <v>1</v>
      </c>
      <c r="AI324" s="376"/>
      <c r="AJ324" s="376"/>
      <c r="AK324" s="376"/>
      <c r="AL324" s="376"/>
      <c r="AM324" s="376"/>
      <c r="AN324" s="376"/>
      <c r="AO324" s="377">
        <v>12</v>
      </c>
    </row>
    <row r="325" spans="1:41">
      <c r="A325" s="317"/>
      <c r="B325" s="313" t="s">
        <v>246</v>
      </c>
      <c r="C325" s="313" t="s">
        <v>246</v>
      </c>
      <c r="D325" s="314"/>
      <c r="E325" s="315"/>
      <c r="F325" s="315"/>
      <c r="G325" s="315"/>
      <c r="H325" s="315"/>
      <c r="I325" s="315"/>
      <c r="J325" s="315"/>
      <c r="K325" s="315"/>
      <c r="L325" s="315"/>
      <c r="M325" s="315"/>
      <c r="N325" s="315"/>
      <c r="O325" s="315"/>
      <c r="P325" s="315"/>
      <c r="Q325" s="315"/>
      <c r="R325" s="315"/>
      <c r="S325" s="315"/>
      <c r="T325" s="315"/>
      <c r="U325" s="315"/>
      <c r="V325" s="315"/>
      <c r="W325" s="315"/>
      <c r="X325" s="315"/>
      <c r="Y325" s="315"/>
      <c r="Z325" s="315"/>
      <c r="AA325" s="315"/>
      <c r="AB325" s="315">
        <v>1</v>
      </c>
      <c r="AC325" s="315"/>
      <c r="AD325" s="315"/>
      <c r="AE325" s="315"/>
      <c r="AF325" s="315"/>
      <c r="AG325" s="315"/>
      <c r="AH325" s="315"/>
      <c r="AI325" s="315"/>
      <c r="AJ325" s="315"/>
      <c r="AK325" s="315">
        <v>2</v>
      </c>
      <c r="AL325" s="315">
        <v>1</v>
      </c>
      <c r="AM325" s="315">
        <v>1</v>
      </c>
      <c r="AN325" s="315">
        <v>1</v>
      </c>
      <c r="AO325" s="316">
        <v>6</v>
      </c>
    </row>
    <row r="326" spans="1:41">
      <c r="A326" s="317"/>
      <c r="B326" s="317"/>
      <c r="C326" s="318" t="s">
        <v>774</v>
      </c>
      <c r="D326" s="319"/>
      <c r="E326" s="320"/>
      <c r="F326" s="320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20"/>
      <c r="AF326" s="320"/>
      <c r="AG326" s="320"/>
      <c r="AH326" s="320"/>
      <c r="AI326" s="320"/>
      <c r="AJ326" s="320"/>
      <c r="AK326" s="320"/>
      <c r="AL326" s="320"/>
      <c r="AM326" s="320">
        <v>1</v>
      </c>
      <c r="AN326" s="320"/>
      <c r="AO326" s="321">
        <v>1</v>
      </c>
    </row>
    <row r="327" spans="1:41">
      <c r="A327" s="317"/>
      <c r="B327" s="373" t="s">
        <v>870</v>
      </c>
      <c r="C327" s="374"/>
      <c r="D327" s="375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  <c r="AA327" s="376"/>
      <c r="AB327" s="376">
        <v>1</v>
      </c>
      <c r="AC327" s="376"/>
      <c r="AD327" s="376"/>
      <c r="AE327" s="376"/>
      <c r="AF327" s="376"/>
      <c r="AG327" s="376"/>
      <c r="AH327" s="376"/>
      <c r="AI327" s="376"/>
      <c r="AJ327" s="376"/>
      <c r="AK327" s="376">
        <v>2</v>
      </c>
      <c r="AL327" s="376">
        <v>1</v>
      </c>
      <c r="AM327" s="376">
        <v>2</v>
      </c>
      <c r="AN327" s="376">
        <v>1</v>
      </c>
      <c r="AO327" s="377">
        <v>7</v>
      </c>
    </row>
    <row r="328" spans="1:41">
      <c r="A328" s="317"/>
      <c r="B328" s="313" t="s">
        <v>241</v>
      </c>
      <c r="C328" s="313" t="s">
        <v>647</v>
      </c>
      <c r="D328" s="314"/>
      <c r="E328" s="315"/>
      <c r="F328" s="315"/>
      <c r="G328" s="315"/>
      <c r="H328" s="315"/>
      <c r="I328" s="315"/>
      <c r="J328" s="315"/>
      <c r="K328" s="315"/>
      <c r="L328" s="315"/>
      <c r="M328" s="315"/>
      <c r="N328" s="315"/>
      <c r="O328" s="315"/>
      <c r="P328" s="315"/>
      <c r="Q328" s="315"/>
      <c r="R328" s="315"/>
      <c r="S328" s="315"/>
      <c r="T328" s="315"/>
      <c r="U328" s="315"/>
      <c r="V328" s="315"/>
      <c r="W328" s="315"/>
      <c r="X328" s="315"/>
      <c r="Y328" s="315"/>
      <c r="Z328" s="315"/>
      <c r="AA328" s="315"/>
      <c r="AB328" s="315"/>
      <c r="AC328" s="315"/>
      <c r="AD328" s="315"/>
      <c r="AE328" s="315"/>
      <c r="AF328" s="315"/>
      <c r="AG328" s="315"/>
      <c r="AH328" s="315"/>
      <c r="AI328" s="315">
        <v>1</v>
      </c>
      <c r="AJ328" s="315"/>
      <c r="AK328" s="315"/>
      <c r="AL328" s="315"/>
      <c r="AM328" s="315"/>
      <c r="AN328" s="315"/>
      <c r="AO328" s="316">
        <v>1</v>
      </c>
    </row>
    <row r="329" spans="1:41">
      <c r="A329" s="317"/>
      <c r="B329" s="317"/>
      <c r="C329" s="318" t="s">
        <v>252</v>
      </c>
      <c r="D329" s="319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20"/>
      <c r="AF329" s="320"/>
      <c r="AG329" s="320"/>
      <c r="AH329" s="320"/>
      <c r="AI329" s="320"/>
      <c r="AJ329" s="320"/>
      <c r="AK329" s="320"/>
      <c r="AL329" s="320"/>
      <c r="AM329" s="320">
        <v>1</v>
      </c>
      <c r="AN329" s="320"/>
      <c r="AO329" s="321">
        <v>1</v>
      </c>
    </row>
    <row r="330" spans="1:41">
      <c r="A330" s="317"/>
      <c r="B330" s="317"/>
      <c r="C330" s="318" t="s">
        <v>241</v>
      </c>
      <c r="D330" s="319"/>
      <c r="E330" s="320"/>
      <c r="F330" s="320"/>
      <c r="G330" s="320"/>
      <c r="H330" s="320"/>
      <c r="I330" s="320"/>
      <c r="J330" s="320"/>
      <c r="K330" s="320"/>
      <c r="L330" s="320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  <c r="AC330" s="320"/>
      <c r="AD330" s="320"/>
      <c r="AE330" s="320"/>
      <c r="AF330" s="320">
        <v>1</v>
      </c>
      <c r="AG330" s="320"/>
      <c r="AH330" s="320"/>
      <c r="AI330" s="320"/>
      <c r="AJ330" s="320"/>
      <c r="AK330" s="320"/>
      <c r="AL330" s="320"/>
      <c r="AM330" s="320"/>
      <c r="AN330" s="320"/>
      <c r="AO330" s="321">
        <v>1</v>
      </c>
    </row>
    <row r="331" spans="1:41">
      <c r="A331" s="317"/>
      <c r="B331" s="317"/>
      <c r="C331" s="318" t="s">
        <v>171</v>
      </c>
      <c r="D331" s="319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20"/>
      <c r="AF331" s="320"/>
      <c r="AG331" s="320"/>
      <c r="AH331" s="320"/>
      <c r="AI331" s="320"/>
      <c r="AJ331" s="320"/>
      <c r="AK331" s="320"/>
      <c r="AL331" s="320"/>
      <c r="AM331" s="320">
        <v>1</v>
      </c>
      <c r="AN331" s="320"/>
      <c r="AO331" s="321">
        <v>1</v>
      </c>
    </row>
    <row r="332" spans="1:41">
      <c r="A332" s="317"/>
      <c r="B332" s="373" t="s">
        <v>871</v>
      </c>
      <c r="C332" s="374"/>
      <c r="D332" s="375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  <c r="AB332" s="376"/>
      <c r="AC332" s="376"/>
      <c r="AD332" s="376"/>
      <c r="AE332" s="376"/>
      <c r="AF332" s="376">
        <v>1</v>
      </c>
      <c r="AG332" s="376"/>
      <c r="AH332" s="376"/>
      <c r="AI332" s="376">
        <v>1</v>
      </c>
      <c r="AJ332" s="376"/>
      <c r="AK332" s="376"/>
      <c r="AL332" s="376"/>
      <c r="AM332" s="376">
        <v>2</v>
      </c>
      <c r="AN332" s="376"/>
      <c r="AO332" s="377">
        <v>4</v>
      </c>
    </row>
    <row r="333" spans="1:41">
      <c r="A333" s="317"/>
      <c r="B333" s="313" t="s">
        <v>244</v>
      </c>
      <c r="C333" s="313" t="s">
        <v>643</v>
      </c>
      <c r="D333" s="314"/>
      <c r="E333" s="315"/>
      <c r="F333" s="315"/>
      <c r="G333" s="315"/>
      <c r="H333" s="315"/>
      <c r="I333" s="315"/>
      <c r="J333" s="315"/>
      <c r="K333" s="315"/>
      <c r="L333" s="315"/>
      <c r="M333" s="315"/>
      <c r="N333" s="315"/>
      <c r="O333" s="315"/>
      <c r="P333" s="315"/>
      <c r="Q333" s="315"/>
      <c r="R333" s="315"/>
      <c r="S333" s="315"/>
      <c r="T333" s="315"/>
      <c r="U333" s="315"/>
      <c r="V333" s="315"/>
      <c r="W333" s="315"/>
      <c r="X333" s="315"/>
      <c r="Y333" s="315"/>
      <c r="Z333" s="315"/>
      <c r="AA333" s="315"/>
      <c r="AB333" s="315"/>
      <c r="AC333" s="315"/>
      <c r="AD333" s="315"/>
      <c r="AE333" s="315"/>
      <c r="AF333" s="315"/>
      <c r="AG333" s="315"/>
      <c r="AH333" s="315"/>
      <c r="AI333" s="315">
        <v>1</v>
      </c>
      <c r="AJ333" s="315"/>
      <c r="AK333" s="315"/>
      <c r="AL333" s="315"/>
      <c r="AM333" s="315"/>
      <c r="AN333" s="315"/>
      <c r="AO333" s="316">
        <v>1</v>
      </c>
    </row>
    <row r="334" spans="1:41">
      <c r="A334" s="317"/>
      <c r="B334" s="317"/>
      <c r="C334" s="318" t="s">
        <v>510</v>
      </c>
      <c r="D334" s="319"/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20">
        <v>1</v>
      </c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1">
        <v>1</v>
      </c>
    </row>
    <row r="335" spans="1:41">
      <c r="A335" s="317"/>
      <c r="B335" s="373" t="s">
        <v>872</v>
      </c>
      <c r="C335" s="374"/>
      <c r="D335" s="375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  <c r="AA335" s="376"/>
      <c r="AB335" s="376"/>
      <c r="AC335" s="376"/>
      <c r="AD335" s="376"/>
      <c r="AE335" s="376">
        <v>1</v>
      </c>
      <c r="AF335" s="376"/>
      <c r="AG335" s="376"/>
      <c r="AH335" s="376"/>
      <c r="AI335" s="376">
        <v>1</v>
      </c>
      <c r="AJ335" s="376"/>
      <c r="AK335" s="376"/>
      <c r="AL335" s="376"/>
      <c r="AM335" s="376"/>
      <c r="AN335" s="376"/>
      <c r="AO335" s="377">
        <v>2</v>
      </c>
    </row>
    <row r="336" spans="1:41">
      <c r="A336" s="317"/>
      <c r="B336" s="313" t="s">
        <v>34</v>
      </c>
      <c r="C336" s="313" t="s">
        <v>385</v>
      </c>
      <c r="D336" s="314"/>
      <c r="E336" s="315"/>
      <c r="F336" s="315"/>
      <c r="G336" s="315"/>
      <c r="H336" s="315"/>
      <c r="I336" s="315"/>
      <c r="J336" s="315"/>
      <c r="K336" s="315"/>
      <c r="L336" s="315"/>
      <c r="M336" s="315"/>
      <c r="N336" s="315"/>
      <c r="O336" s="315"/>
      <c r="P336" s="315"/>
      <c r="Q336" s="315"/>
      <c r="R336" s="315"/>
      <c r="S336" s="315">
        <v>1</v>
      </c>
      <c r="T336" s="315"/>
      <c r="U336" s="315"/>
      <c r="V336" s="315"/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315"/>
      <c r="AG336" s="315"/>
      <c r="AH336" s="315"/>
      <c r="AI336" s="315"/>
      <c r="AJ336" s="315"/>
      <c r="AK336" s="315"/>
      <c r="AL336" s="315"/>
      <c r="AM336" s="315"/>
      <c r="AN336" s="315"/>
      <c r="AO336" s="316">
        <v>1</v>
      </c>
    </row>
    <row r="337" spans="1:41">
      <c r="A337" s="317"/>
      <c r="B337" s="373" t="s">
        <v>873</v>
      </c>
      <c r="C337" s="374"/>
      <c r="D337" s="375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>
        <v>1</v>
      </c>
      <c r="T337" s="376"/>
      <c r="U337" s="376"/>
      <c r="V337" s="376"/>
      <c r="W337" s="376"/>
      <c r="X337" s="376"/>
      <c r="Y337" s="376"/>
      <c r="Z337" s="376"/>
      <c r="AA337" s="376"/>
      <c r="AB337" s="376"/>
      <c r="AC337" s="376"/>
      <c r="AD337" s="376"/>
      <c r="AE337" s="376"/>
      <c r="AF337" s="376"/>
      <c r="AG337" s="376"/>
      <c r="AH337" s="376"/>
      <c r="AI337" s="376"/>
      <c r="AJ337" s="376"/>
      <c r="AK337" s="376"/>
      <c r="AL337" s="376"/>
      <c r="AM337" s="376"/>
      <c r="AN337" s="376"/>
      <c r="AO337" s="377">
        <v>1</v>
      </c>
    </row>
    <row r="338" spans="1:41">
      <c r="A338" s="317"/>
      <c r="B338" s="313" t="s">
        <v>247</v>
      </c>
      <c r="C338" s="313" t="s">
        <v>719</v>
      </c>
      <c r="D338" s="314"/>
      <c r="E338" s="315"/>
      <c r="F338" s="315"/>
      <c r="G338" s="315"/>
      <c r="H338" s="315"/>
      <c r="I338" s="315"/>
      <c r="J338" s="315"/>
      <c r="K338" s="315"/>
      <c r="L338" s="315"/>
      <c r="M338" s="315"/>
      <c r="N338" s="315"/>
      <c r="O338" s="315"/>
      <c r="P338" s="315"/>
      <c r="Q338" s="315"/>
      <c r="R338" s="315"/>
      <c r="S338" s="315"/>
      <c r="T338" s="315"/>
      <c r="U338" s="315"/>
      <c r="V338" s="315"/>
      <c r="W338" s="315"/>
      <c r="X338" s="315"/>
      <c r="Y338" s="315"/>
      <c r="Z338" s="315"/>
      <c r="AA338" s="315"/>
      <c r="AB338" s="315"/>
      <c r="AC338" s="315"/>
      <c r="AD338" s="315"/>
      <c r="AE338" s="315"/>
      <c r="AF338" s="315"/>
      <c r="AG338" s="315"/>
      <c r="AH338" s="315"/>
      <c r="AI338" s="315"/>
      <c r="AJ338" s="315"/>
      <c r="AK338" s="315"/>
      <c r="AL338" s="315">
        <v>1</v>
      </c>
      <c r="AM338" s="315"/>
      <c r="AN338" s="315"/>
      <c r="AO338" s="316">
        <v>1</v>
      </c>
    </row>
    <row r="339" spans="1:41">
      <c r="A339" s="317"/>
      <c r="B339" s="373" t="s">
        <v>874</v>
      </c>
      <c r="C339" s="374"/>
      <c r="D339" s="375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  <c r="AA339" s="376"/>
      <c r="AB339" s="376"/>
      <c r="AC339" s="376"/>
      <c r="AD339" s="376"/>
      <c r="AE339" s="376"/>
      <c r="AF339" s="376"/>
      <c r="AG339" s="376"/>
      <c r="AH339" s="376"/>
      <c r="AI339" s="376"/>
      <c r="AJ339" s="376"/>
      <c r="AK339" s="376"/>
      <c r="AL339" s="376">
        <v>1</v>
      </c>
      <c r="AM339" s="376"/>
      <c r="AN339" s="376"/>
      <c r="AO339" s="377">
        <v>1</v>
      </c>
    </row>
    <row r="340" spans="1:41">
      <c r="A340" s="317"/>
      <c r="B340" s="313" t="s">
        <v>242</v>
      </c>
      <c r="C340" s="313" t="s">
        <v>652</v>
      </c>
      <c r="D340" s="314"/>
      <c r="E340" s="315"/>
      <c r="F340" s="315"/>
      <c r="G340" s="315"/>
      <c r="H340" s="315"/>
      <c r="I340" s="315"/>
      <c r="J340" s="315"/>
      <c r="K340" s="315"/>
      <c r="L340" s="315"/>
      <c r="M340" s="315"/>
      <c r="N340" s="315"/>
      <c r="O340" s="315"/>
      <c r="P340" s="315"/>
      <c r="Q340" s="315"/>
      <c r="R340" s="315"/>
      <c r="S340" s="315"/>
      <c r="T340" s="315"/>
      <c r="U340" s="315"/>
      <c r="V340" s="315"/>
      <c r="W340" s="315"/>
      <c r="X340" s="315"/>
      <c r="Y340" s="315"/>
      <c r="Z340" s="315"/>
      <c r="AA340" s="315"/>
      <c r="AB340" s="315"/>
      <c r="AC340" s="315"/>
      <c r="AD340" s="315"/>
      <c r="AE340" s="315"/>
      <c r="AF340" s="315"/>
      <c r="AG340" s="315"/>
      <c r="AH340" s="315"/>
      <c r="AI340" s="315">
        <v>1</v>
      </c>
      <c r="AJ340" s="315"/>
      <c r="AK340" s="315"/>
      <c r="AL340" s="315"/>
      <c r="AM340" s="315"/>
      <c r="AN340" s="315"/>
      <c r="AO340" s="316">
        <v>1</v>
      </c>
    </row>
    <row r="341" spans="1:41">
      <c r="A341" s="317"/>
      <c r="B341" s="373" t="s">
        <v>875</v>
      </c>
      <c r="C341" s="374"/>
      <c r="D341" s="375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  <c r="AC341" s="376"/>
      <c r="AD341" s="376"/>
      <c r="AE341" s="376"/>
      <c r="AF341" s="376"/>
      <c r="AG341" s="376"/>
      <c r="AH341" s="376"/>
      <c r="AI341" s="376">
        <v>1</v>
      </c>
      <c r="AJ341" s="376"/>
      <c r="AK341" s="376"/>
      <c r="AL341" s="376"/>
      <c r="AM341" s="376"/>
      <c r="AN341" s="376"/>
      <c r="AO341" s="377">
        <v>1</v>
      </c>
    </row>
    <row r="342" spans="1:41">
      <c r="A342" s="329" t="s">
        <v>867</v>
      </c>
      <c r="B342" s="330"/>
      <c r="C342" s="330"/>
      <c r="D342" s="331"/>
      <c r="E342" s="332"/>
      <c r="F342" s="332"/>
      <c r="G342" s="332"/>
      <c r="H342" s="332"/>
      <c r="I342" s="332"/>
      <c r="J342" s="332"/>
      <c r="K342" s="332"/>
      <c r="L342" s="332">
        <v>1</v>
      </c>
      <c r="M342" s="332"/>
      <c r="N342" s="332"/>
      <c r="O342" s="332">
        <v>4</v>
      </c>
      <c r="P342" s="332">
        <v>1</v>
      </c>
      <c r="Q342" s="332">
        <v>2</v>
      </c>
      <c r="R342" s="332">
        <v>2</v>
      </c>
      <c r="S342" s="332">
        <v>1</v>
      </c>
      <c r="T342" s="332"/>
      <c r="U342" s="332"/>
      <c r="V342" s="332"/>
      <c r="W342" s="332"/>
      <c r="X342" s="332"/>
      <c r="Y342" s="332"/>
      <c r="Z342" s="332">
        <v>1</v>
      </c>
      <c r="AA342" s="332"/>
      <c r="AB342" s="332">
        <v>4</v>
      </c>
      <c r="AC342" s="332">
        <v>2</v>
      </c>
      <c r="AD342" s="332">
        <v>4</v>
      </c>
      <c r="AE342" s="332">
        <v>11</v>
      </c>
      <c r="AF342" s="332">
        <v>4</v>
      </c>
      <c r="AG342" s="332">
        <v>2</v>
      </c>
      <c r="AH342" s="332">
        <v>5</v>
      </c>
      <c r="AI342" s="332">
        <v>8</v>
      </c>
      <c r="AJ342" s="332">
        <v>5</v>
      </c>
      <c r="AK342" s="332">
        <v>8</v>
      </c>
      <c r="AL342" s="332">
        <v>9</v>
      </c>
      <c r="AM342" s="332">
        <v>10</v>
      </c>
      <c r="AN342" s="332">
        <v>2</v>
      </c>
      <c r="AO342" s="333">
        <v>86</v>
      </c>
    </row>
    <row r="343" spans="1:41">
      <c r="A343" s="313" t="s">
        <v>34</v>
      </c>
      <c r="B343" s="313" t="s">
        <v>258</v>
      </c>
      <c r="C343" s="313" t="s">
        <v>258</v>
      </c>
      <c r="D343" s="314"/>
      <c r="E343" s="315"/>
      <c r="F343" s="315"/>
      <c r="G343" s="315"/>
      <c r="H343" s="315"/>
      <c r="I343" s="315"/>
      <c r="J343" s="315"/>
      <c r="K343" s="315"/>
      <c r="L343" s="315"/>
      <c r="M343" s="315"/>
      <c r="N343" s="315"/>
      <c r="O343" s="315"/>
      <c r="P343" s="315"/>
      <c r="Q343" s="315"/>
      <c r="R343" s="315"/>
      <c r="S343" s="315"/>
      <c r="T343" s="315"/>
      <c r="U343" s="315"/>
      <c r="V343" s="315"/>
      <c r="W343" s="315"/>
      <c r="X343" s="315"/>
      <c r="Y343" s="315"/>
      <c r="Z343" s="315"/>
      <c r="AA343" s="315"/>
      <c r="AB343" s="315"/>
      <c r="AC343" s="315"/>
      <c r="AD343" s="315"/>
      <c r="AE343" s="315"/>
      <c r="AF343" s="315"/>
      <c r="AG343" s="315"/>
      <c r="AH343" s="315"/>
      <c r="AI343" s="315"/>
      <c r="AJ343" s="315">
        <v>1</v>
      </c>
      <c r="AK343" s="315">
        <v>1</v>
      </c>
      <c r="AL343" s="315"/>
      <c r="AM343" s="315"/>
      <c r="AN343" s="315"/>
      <c r="AO343" s="316">
        <v>2</v>
      </c>
    </row>
    <row r="344" spans="1:41">
      <c r="A344" s="317"/>
      <c r="B344" s="317"/>
      <c r="C344" s="318" t="s">
        <v>402</v>
      </c>
      <c r="D344" s="319"/>
      <c r="E344" s="320"/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>
        <v>1</v>
      </c>
      <c r="W344" s="320"/>
      <c r="X344" s="320"/>
      <c r="Y344" s="320"/>
      <c r="Z344" s="320"/>
      <c r="AA344" s="320"/>
      <c r="AB344" s="320"/>
      <c r="AC344" s="320"/>
      <c r="AD344" s="320"/>
      <c r="AE344" s="320">
        <v>2</v>
      </c>
      <c r="AF344" s="320">
        <v>2</v>
      </c>
      <c r="AG344" s="320">
        <v>1</v>
      </c>
      <c r="AH344" s="320"/>
      <c r="AI344" s="320"/>
      <c r="AJ344" s="320"/>
      <c r="AK344" s="320"/>
      <c r="AL344" s="320"/>
      <c r="AM344" s="320"/>
      <c r="AN344" s="320"/>
      <c r="AO344" s="321">
        <v>6</v>
      </c>
    </row>
    <row r="345" spans="1:41">
      <c r="A345" s="317"/>
      <c r="B345" s="317"/>
      <c r="C345" s="318" t="s">
        <v>34</v>
      </c>
      <c r="D345" s="319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>
        <v>1</v>
      </c>
      <c r="AG345" s="320">
        <v>2</v>
      </c>
      <c r="AH345" s="320"/>
      <c r="AI345" s="320"/>
      <c r="AJ345" s="320">
        <v>1</v>
      </c>
      <c r="AK345" s="320"/>
      <c r="AL345" s="320"/>
      <c r="AM345" s="320"/>
      <c r="AN345" s="320"/>
      <c r="AO345" s="321">
        <v>4</v>
      </c>
    </row>
    <row r="346" spans="1:41">
      <c r="A346" s="317"/>
      <c r="B346" s="317"/>
      <c r="C346" s="318" t="s">
        <v>443</v>
      </c>
      <c r="D346" s="319"/>
      <c r="E346" s="320"/>
      <c r="F346" s="320"/>
      <c r="G346" s="320"/>
      <c r="H346" s="320"/>
      <c r="I346" s="320"/>
      <c r="J346" s="320"/>
      <c r="K346" s="320"/>
      <c r="L346" s="320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/>
      <c r="X346" s="320"/>
      <c r="Y346" s="320"/>
      <c r="Z346" s="320"/>
      <c r="AA346" s="320"/>
      <c r="AB346" s="320">
        <v>1</v>
      </c>
      <c r="AC346" s="320"/>
      <c r="AD346" s="320"/>
      <c r="AE346" s="320"/>
      <c r="AF346" s="320"/>
      <c r="AG346" s="320">
        <v>1</v>
      </c>
      <c r="AH346" s="320"/>
      <c r="AI346" s="320"/>
      <c r="AJ346" s="320">
        <v>1</v>
      </c>
      <c r="AK346" s="320"/>
      <c r="AL346" s="320"/>
      <c r="AM346" s="320"/>
      <c r="AN346" s="320"/>
      <c r="AO346" s="321">
        <v>3</v>
      </c>
    </row>
    <row r="347" spans="1:41">
      <c r="A347" s="317"/>
      <c r="B347" s="317"/>
      <c r="C347" s="318" t="s">
        <v>562</v>
      </c>
      <c r="D347" s="319"/>
      <c r="E347" s="320"/>
      <c r="F347" s="320"/>
      <c r="G347" s="320"/>
      <c r="H347" s="320"/>
      <c r="I347" s="320"/>
      <c r="J347" s="320"/>
      <c r="K347" s="320"/>
      <c r="L347" s="320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/>
      <c r="X347" s="320"/>
      <c r="Y347" s="320"/>
      <c r="Z347" s="320"/>
      <c r="AA347" s="320"/>
      <c r="AB347" s="320"/>
      <c r="AC347" s="320"/>
      <c r="AD347" s="320"/>
      <c r="AE347" s="320"/>
      <c r="AF347" s="320"/>
      <c r="AG347" s="320">
        <v>3</v>
      </c>
      <c r="AH347" s="320"/>
      <c r="AI347" s="320"/>
      <c r="AJ347" s="320"/>
      <c r="AK347" s="320"/>
      <c r="AL347" s="320"/>
      <c r="AM347" s="320"/>
      <c r="AN347" s="320"/>
      <c r="AO347" s="321">
        <v>3</v>
      </c>
    </row>
    <row r="348" spans="1:41">
      <c r="A348" s="317"/>
      <c r="B348" s="317"/>
      <c r="C348" s="318" t="s">
        <v>392</v>
      </c>
      <c r="D348" s="319"/>
      <c r="E348" s="320"/>
      <c r="F348" s="320"/>
      <c r="G348" s="320"/>
      <c r="H348" s="320"/>
      <c r="I348" s="320"/>
      <c r="J348" s="320"/>
      <c r="K348" s="320"/>
      <c r="L348" s="320"/>
      <c r="M348" s="320"/>
      <c r="N348" s="320"/>
      <c r="O348" s="320"/>
      <c r="P348" s="320"/>
      <c r="Q348" s="320"/>
      <c r="R348" s="320"/>
      <c r="S348" s="320"/>
      <c r="T348" s="320">
        <v>1</v>
      </c>
      <c r="U348" s="320"/>
      <c r="V348" s="320"/>
      <c r="W348" s="320"/>
      <c r="X348" s="320"/>
      <c r="Y348" s="320"/>
      <c r="Z348" s="320">
        <v>3</v>
      </c>
      <c r="AA348" s="320">
        <v>2</v>
      </c>
      <c r="AB348" s="320">
        <v>1</v>
      </c>
      <c r="AC348" s="320"/>
      <c r="AD348" s="320">
        <v>2</v>
      </c>
      <c r="AE348" s="320"/>
      <c r="AF348" s="320">
        <v>1</v>
      </c>
      <c r="AG348" s="320">
        <v>1</v>
      </c>
      <c r="AH348" s="320"/>
      <c r="AI348" s="320"/>
      <c r="AJ348" s="320"/>
      <c r="AK348" s="320"/>
      <c r="AL348" s="320"/>
      <c r="AM348" s="320"/>
      <c r="AN348" s="320"/>
      <c r="AO348" s="321">
        <v>11</v>
      </c>
    </row>
    <row r="349" spans="1:41">
      <c r="A349" s="317"/>
      <c r="B349" s="373" t="s">
        <v>876</v>
      </c>
      <c r="C349" s="374"/>
      <c r="D349" s="375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>
        <v>1</v>
      </c>
      <c r="U349" s="376"/>
      <c r="V349" s="376">
        <v>1</v>
      </c>
      <c r="W349" s="376"/>
      <c r="X349" s="376"/>
      <c r="Y349" s="376"/>
      <c r="Z349" s="376">
        <v>3</v>
      </c>
      <c r="AA349" s="376">
        <v>2</v>
      </c>
      <c r="AB349" s="376">
        <v>2</v>
      </c>
      <c r="AC349" s="376"/>
      <c r="AD349" s="376">
        <v>2</v>
      </c>
      <c r="AE349" s="376">
        <v>2</v>
      </c>
      <c r="AF349" s="376">
        <v>4</v>
      </c>
      <c r="AG349" s="376">
        <v>8</v>
      </c>
      <c r="AH349" s="376"/>
      <c r="AI349" s="376"/>
      <c r="AJ349" s="376">
        <v>3</v>
      </c>
      <c r="AK349" s="376">
        <v>1</v>
      </c>
      <c r="AL349" s="376"/>
      <c r="AM349" s="376"/>
      <c r="AN349" s="376"/>
      <c r="AO349" s="377">
        <v>29</v>
      </c>
    </row>
    <row r="350" spans="1:41">
      <c r="A350" s="317"/>
      <c r="B350" s="313" t="s">
        <v>259</v>
      </c>
      <c r="C350" s="313" t="s">
        <v>259</v>
      </c>
      <c r="D350" s="314"/>
      <c r="E350" s="315"/>
      <c r="F350" s="315"/>
      <c r="G350" s="315"/>
      <c r="H350" s="315"/>
      <c r="I350" s="315"/>
      <c r="J350" s="315"/>
      <c r="K350" s="315"/>
      <c r="L350" s="315"/>
      <c r="M350" s="315"/>
      <c r="N350" s="315"/>
      <c r="O350" s="315"/>
      <c r="P350" s="315"/>
      <c r="Q350" s="315"/>
      <c r="R350" s="315"/>
      <c r="S350" s="315"/>
      <c r="T350" s="315"/>
      <c r="U350" s="315"/>
      <c r="V350" s="315"/>
      <c r="W350" s="315"/>
      <c r="X350" s="315"/>
      <c r="Y350" s="315"/>
      <c r="Z350" s="315"/>
      <c r="AA350" s="315"/>
      <c r="AB350" s="315"/>
      <c r="AC350" s="315"/>
      <c r="AD350" s="315"/>
      <c r="AE350" s="315"/>
      <c r="AF350" s="315">
        <v>2</v>
      </c>
      <c r="AG350" s="315">
        <v>2</v>
      </c>
      <c r="AH350" s="315"/>
      <c r="AI350" s="315"/>
      <c r="AJ350" s="315"/>
      <c r="AK350" s="315"/>
      <c r="AL350" s="315"/>
      <c r="AM350" s="315"/>
      <c r="AN350" s="315">
        <v>2</v>
      </c>
      <c r="AO350" s="316">
        <v>6</v>
      </c>
    </row>
    <row r="351" spans="1:41">
      <c r="A351" s="317"/>
      <c r="B351" s="317"/>
      <c r="C351" s="318" t="s">
        <v>446</v>
      </c>
      <c r="D351" s="319"/>
      <c r="E351" s="320"/>
      <c r="F351" s="320"/>
      <c r="G351" s="320"/>
      <c r="H351" s="320"/>
      <c r="I351" s="320"/>
      <c r="J351" s="320"/>
      <c r="K351" s="320"/>
      <c r="L351" s="320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>
        <v>1</v>
      </c>
      <c r="AE351" s="320"/>
      <c r="AF351" s="320"/>
      <c r="AG351" s="320"/>
      <c r="AH351" s="320"/>
      <c r="AI351" s="320"/>
      <c r="AJ351" s="320"/>
      <c r="AK351" s="320"/>
      <c r="AL351" s="320"/>
      <c r="AM351" s="320"/>
      <c r="AN351" s="320"/>
      <c r="AO351" s="321">
        <v>1</v>
      </c>
    </row>
    <row r="352" spans="1:41">
      <c r="A352" s="317"/>
      <c r="B352" s="317"/>
      <c r="C352" s="318" t="s">
        <v>444</v>
      </c>
      <c r="D352" s="319"/>
      <c r="E352" s="320"/>
      <c r="F352" s="320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>
        <v>1</v>
      </c>
      <c r="AC352" s="320"/>
      <c r="AD352" s="320"/>
      <c r="AE352" s="320">
        <v>1</v>
      </c>
      <c r="AF352" s="320"/>
      <c r="AG352" s="320"/>
      <c r="AH352" s="320"/>
      <c r="AI352" s="320"/>
      <c r="AJ352" s="320"/>
      <c r="AK352" s="320"/>
      <c r="AL352" s="320"/>
      <c r="AM352" s="320"/>
      <c r="AN352" s="320"/>
      <c r="AO352" s="321">
        <v>2</v>
      </c>
    </row>
    <row r="353" spans="1:41">
      <c r="A353" s="317"/>
      <c r="B353" s="317"/>
      <c r="C353" s="318" t="s">
        <v>462</v>
      </c>
      <c r="D353" s="319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  <c r="AC353" s="320">
        <v>1</v>
      </c>
      <c r="AD353" s="320"/>
      <c r="AE353" s="320"/>
      <c r="AF353" s="320"/>
      <c r="AG353" s="320"/>
      <c r="AH353" s="320"/>
      <c r="AI353" s="320"/>
      <c r="AJ353" s="320"/>
      <c r="AK353" s="320"/>
      <c r="AL353" s="320"/>
      <c r="AM353" s="320"/>
      <c r="AN353" s="320"/>
      <c r="AO353" s="321">
        <v>1</v>
      </c>
    </row>
    <row r="354" spans="1:41">
      <c r="A354" s="317"/>
      <c r="B354" s="373" t="s">
        <v>877</v>
      </c>
      <c r="C354" s="374"/>
      <c r="D354" s="375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  <c r="AA354" s="376"/>
      <c r="AB354" s="376">
        <v>1</v>
      </c>
      <c r="AC354" s="376">
        <v>1</v>
      </c>
      <c r="AD354" s="376">
        <v>1</v>
      </c>
      <c r="AE354" s="376">
        <v>1</v>
      </c>
      <c r="AF354" s="376">
        <v>2</v>
      </c>
      <c r="AG354" s="376">
        <v>2</v>
      </c>
      <c r="AH354" s="376"/>
      <c r="AI354" s="376"/>
      <c r="AJ354" s="376"/>
      <c r="AK354" s="376"/>
      <c r="AL354" s="376"/>
      <c r="AM354" s="376"/>
      <c r="AN354" s="376">
        <v>2</v>
      </c>
      <c r="AO354" s="377">
        <v>10</v>
      </c>
    </row>
    <row r="355" spans="1:41">
      <c r="A355" s="317"/>
      <c r="B355" s="313" t="s">
        <v>266</v>
      </c>
      <c r="C355" s="313" t="s">
        <v>251</v>
      </c>
      <c r="D355" s="314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5"/>
      <c r="P355" s="315"/>
      <c r="Q355" s="315"/>
      <c r="R355" s="315"/>
      <c r="S355" s="315"/>
      <c r="T355" s="315"/>
      <c r="U355" s="315"/>
      <c r="V355" s="315"/>
      <c r="W355" s="315"/>
      <c r="X355" s="315"/>
      <c r="Y355" s="315"/>
      <c r="Z355" s="315"/>
      <c r="AA355" s="315"/>
      <c r="AB355" s="315"/>
      <c r="AC355" s="315"/>
      <c r="AD355" s="315"/>
      <c r="AE355" s="315"/>
      <c r="AF355" s="315"/>
      <c r="AG355" s="315"/>
      <c r="AH355" s="315"/>
      <c r="AI355" s="315"/>
      <c r="AJ355" s="315"/>
      <c r="AK355" s="315"/>
      <c r="AL355" s="315">
        <v>1</v>
      </c>
      <c r="AM355" s="315"/>
      <c r="AN355" s="315"/>
      <c r="AO355" s="316">
        <v>1</v>
      </c>
    </row>
    <row r="356" spans="1:41">
      <c r="A356" s="317"/>
      <c r="B356" s="317"/>
      <c r="C356" s="318" t="s">
        <v>266</v>
      </c>
      <c r="D356" s="319"/>
      <c r="E356" s="320"/>
      <c r="F356" s="320"/>
      <c r="G356" s="320"/>
      <c r="H356" s="320"/>
      <c r="I356" s="320"/>
      <c r="J356" s="320"/>
      <c r="K356" s="320"/>
      <c r="L356" s="320"/>
      <c r="M356" s="320"/>
      <c r="N356" s="320"/>
      <c r="O356" s="320"/>
      <c r="P356" s="320"/>
      <c r="Q356" s="320"/>
      <c r="R356" s="320"/>
      <c r="S356" s="320"/>
      <c r="T356" s="320"/>
      <c r="U356" s="320"/>
      <c r="V356" s="320"/>
      <c r="W356" s="320"/>
      <c r="X356" s="320"/>
      <c r="Y356" s="320"/>
      <c r="Z356" s="320"/>
      <c r="AA356" s="320"/>
      <c r="AB356" s="320"/>
      <c r="AC356" s="320"/>
      <c r="AD356" s="320"/>
      <c r="AE356" s="320"/>
      <c r="AF356" s="320"/>
      <c r="AG356" s="320"/>
      <c r="AH356" s="320"/>
      <c r="AI356" s="320"/>
      <c r="AJ356" s="320"/>
      <c r="AK356" s="320">
        <v>1</v>
      </c>
      <c r="AL356" s="320"/>
      <c r="AM356" s="320"/>
      <c r="AN356" s="320"/>
      <c r="AO356" s="321">
        <v>1</v>
      </c>
    </row>
    <row r="357" spans="1:41">
      <c r="A357" s="317"/>
      <c r="B357" s="317"/>
      <c r="C357" s="318" t="s">
        <v>720</v>
      </c>
      <c r="D357" s="319"/>
      <c r="E357" s="320"/>
      <c r="F357" s="320"/>
      <c r="G357" s="320"/>
      <c r="H357" s="320"/>
      <c r="I357" s="320"/>
      <c r="J357" s="320"/>
      <c r="K357" s="320"/>
      <c r="L357" s="320"/>
      <c r="M357" s="320"/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  <c r="AC357" s="320"/>
      <c r="AD357" s="320"/>
      <c r="AE357" s="320"/>
      <c r="AF357" s="320"/>
      <c r="AG357" s="320"/>
      <c r="AH357" s="320"/>
      <c r="AI357" s="320"/>
      <c r="AJ357" s="320"/>
      <c r="AK357" s="320"/>
      <c r="AL357" s="320">
        <v>1</v>
      </c>
      <c r="AM357" s="320"/>
      <c r="AN357" s="320"/>
      <c r="AO357" s="321">
        <v>1</v>
      </c>
    </row>
    <row r="358" spans="1:41">
      <c r="A358" s="317"/>
      <c r="B358" s="317"/>
      <c r="C358" s="318" t="s">
        <v>563</v>
      </c>
      <c r="D358" s="319"/>
      <c r="E358" s="320"/>
      <c r="F358" s="320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20"/>
      <c r="AF358" s="320">
        <v>1</v>
      </c>
      <c r="AG358" s="320">
        <v>1</v>
      </c>
      <c r="AH358" s="320"/>
      <c r="AI358" s="320"/>
      <c r="AJ358" s="320"/>
      <c r="AK358" s="320"/>
      <c r="AL358" s="320"/>
      <c r="AM358" s="320"/>
      <c r="AN358" s="320"/>
      <c r="AO358" s="321">
        <v>2</v>
      </c>
    </row>
    <row r="359" spans="1:41">
      <c r="A359" s="317"/>
      <c r="B359" s="317"/>
      <c r="C359" s="318" t="s">
        <v>564</v>
      </c>
      <c r="D359" s="319"/>
      <c r="E359" s="320"/>
      <c r="F359" s="320"/>
      <c r="G359" s="320"/>
      <c r="H359" s="320"/>
      <c r="I359" s="320"/>
      <c r="J359" s="320"/>
      <c r="K359" s="320"/>
      <c r="L359" s="320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  <c r="AC359" s="320"/>
      <c r="AD359" s="320"/>
      <c r="AE359" s="320"/>
      <c r="AF359" s="320"/>
      <c r="AG359" s="320">
        <v>2</v>
      </c>
      <c r="AH359" s="320"/>
      <c r="AI359" s="320"/>
      <c r="AJ359" s="320"/>
      <c r="AK359" s="320"/>
      <c r="AL359" s="320"/>
      <c r="AM359" s="320"/>
      <c r="AN359" s="320"/>
      <c r="AO359" s="321">
        <v>2</v>
      </c>
    </row>
    <row r="360" spans="1:41">
      <c r="A360" s="317"/>
      <c r="B360" s="373" t="s">
        <v>878</v>
      </c>
      <c r="C360" s="374"/>
      <c r="D360" s="375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  <c r="AA360" s="376"/>
      <c r="AB360" s="376"/>
      <c r="AC360" s="376"/>
      <c r="AD360" s="376"/>
      <c r="AE360" s="376"/>
      <c r="AF360" s="376">
        <v>1</v>
      </c>
      <c r="AG360" s="376">
        <v>3</v>
      </c>
      <c r="AH360" s="376"/>
      <c r="AI360" s="376"/>
      <c r="AJ360" s="376"/>
      <c r="AK360" s="376">
        <v>1</v>
      </c>
      <c r="AL360" s="376">
        <v>2</v>
      </c>
      <c r="AM360" s="376"/>
      <c r="AN360" s="376"/>
      <c r="AO360" s="377">
        <v>7</v>
      </c>
    </row>
    <row r="361" spans="1:41">
      <c r="A361" s="317"/>
      <c r="B361" s="313" t="s">
        <v>263</v>
      </c>
      <c r="C361" s="313" t="s">
        <v>404</v>
      </c>
      <c r="D361" s="314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5"/>
      <c r="P361" s="315"/>
      <c r="Q361" s="315"/>
      <c r="R361" s="315"/>
      <c r="S361" s="315"/>
      <c r="T361" s="315"/>
      <c r="U361" s="315"/>
      <c r="V361" s="315">
        <v>1</v>
      </c>
      <c r="W361" s="315"/>
      <c r="X361" s="315"/>
      <c r="Y361" s="315"/>
      <c r="Z361" s="315"/>
      <c r="AA361" s="315"/>
      <c r="AB361" s="315"/>
      <c r="AC361" s="315"/>
      <c r="AD361" s="315"/>
      <c r="AE361" s="315"/>
      <c r="AF361" s="315"/>
      <c r="AG361" s="315"/>
      <c r="AH361" s="315"/>
      <c r="AI361" s="315"/>
      <c r="AJ361" s="315"/>
      <c r="AK361" s="315"/>
      <c r="AL361" s="315"/>
      <c r="AM361" s="315"/>
      <c r="AN361" s="315"/>
      <c r="AO361" s="316">
        <v>1</v>
      </c>
    </row>
    <row r="362" spans="1:41">
      <c r="A362" s="317"/>
      <c r="B362" s="317"/>
      <c r="C362" s="318" t="s">
        <v>274</v>
      </c>
      <c r="D362" s="319"/>
      <c r="E362" s="320"/>
      <c r="F362" s="320"/>
      <c r="G362" s="320"/>
      <c r="H362" s="320"/>
      <c r="I362" s="320"/>
      <c r="J362" s="320"/>
      <c r="K362" s="320"/>
      <c r="L362" s="320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  <c r="AC362" s="320"/>
      <c r="AD362" s="320"/>
      <c r="AE362" s="320"/>
      <c r="AF362" s="320"/>
      <c r="AG362" s="320"/>
      <c r="AH362" s="320">
        <v>1</v>
      </c>
      <c r="AI362" s="320"/>
      <c r="AJ362" s="320"/>
      <c r="AK362" s="320"/>
      <c r="AL362" s="320">
        <v>1</v>
      </c>
      <c r="AM362" s="320"/>
      <c r="AN362" s="320"/>
      <c r="AO362" s="321">
        <v>2</v>
      </c>
    </row>
    <row r="363" spans="1:41">
      <c r="A363" s="317"/>
      <c r="B363" s="373" t="s">
        <v>879</v>
      </c>
      <c r="C363" s="374"/>
      <c r="D363" s="375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>
        <v>1</v>
      </c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>
        <v>1</v>
      </c>
      <c r="AI363" s="376"/>
      <c r="AJ363" s="376"/>
      <c r="AK363" s="376"/>
      <c r="AL363" s="376">
        <v>1</v>
      </c>
      <c r="AM363" s="376"/>
      <c r="AN363" s="376"/>
      <c r="AO363" s="377">
        <v>3</v>
      </c>
    </row>
    <row r="364" spans="1:41">
      <c r="A364" s="317"/>
      <c r="B364" s="313" t="s">
        <v>261</v>
      </c>
      <c r="C364" s="313" t="s">
        <v>526</v>
      </c>
      <c r="D364" s="314"/>
      <c r="E364" s="315"/>
      <c r="F364" s="315"/>
      <c r="G364" s="315"/>
      <c r="H364" s="315"/>
      <c r="I364" s="315"/>
      <c r="J364" s="315"/>
      <c r="K364" s="315"/>
      <c r="L364" s="315"/>
      <c r="M364" s="315"/>
      <c r="N364" s="315"/>
      <c r="O364" s="315"/>
      <c r="P364" s="315"/>
      <c r="Q364" s="315"/>
      <c r="R364" s="315"/>
      <c r="S364" s="315"/>
      <c r="T364" s="315"/>
      <c r="U364" s="315"/>
      <c r="V364" s="315"/>
      <c r="W364" s="315"/>
      <c r="X364" s="315"/>
      <c r="Y364" s="315"/>
      <c r="Z364" s="315"/>
      <c r="AA364" s="315"/>
      <c r="AB364" s="315"/>
      <c r="AC364" s="315"/>
      <c r="AD364" s="315"/>
      <c r="AE364" s="315"/>
      <c r="AF364" s="315">
        <v>1</v>
      </c>
      <c r="AG364" s="315"/>
      <c r="AH364" s="315"/>
      <c r="AI364" s="315"/>
      <c r="AJ364" s="315"/>
      <c r="AK364" s="315"/>
      <c r="AL364" s="315"/>
      <c r="AM364" s="315"/>
      <c r="AN364" s="315"/>
      <c r="AO364" s="316">
        <v>1</v>
      </c>
    </row>
    <row r="365" spans="1:41">
      <c r="A365" s="317"/>
      <c r="B365" s="317"/>
      <c r="C365" s="318" t="s">
        <v>59</v>
      </c>
      <c r="D365" s="319"/>
      <c r="E365" s="320"/>
      <c r="F365" s="320"/>
      <c r="G365" s="320"/>
      <c r="H365" s="320"/>
      <c r="I365" s="320"/>
      <c r="J365" s="320"/>
      <c r="K365" s="320"/>
      <c r="L365" s="320"/>
      <c r="M365" s="320"/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  <c r="AC365" s="320"/>
      <c r="AD365" s="320"/>
      <c r="AE365" s="320"/>
      <c r="AF365" s="320"/>
      <c r="AG365" s="320"/>
      <c r="AH365" s="320">
        <v>1</v>
      </c>
      <c r="AI365" s="320"/>
      <c r="AJ365" s="320"/>
      <c r="AK365" s="320"/>
      <c r="AL365" s="320"/>
      <c r="AM365" s="320"/>
      <c r="AN365" s="320"/>
      <c r="AO365" s="321">
        <v>1</v>
      </c>
    </row>
    <row r="366" spans="1:41">
      <c r="A366" s="317"/>
      <c r="B366" s="317"/>
      <c r="C366" s="318" t="s">
        <v>391</v>
      </c>
      <c r="D366" s="319"/>
      <c r="E366" s="320"/>
      <c r="F366" s="320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/>
      <c r="R366" s="320"/>
      <c r="S366" s="320">
        <v>1</v>
      </c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20"/>
      <c r="AF366" s="320"/>
      <c r="AG366" s="320"/>
      <c r="AH366" s="320"/>
      <c r="AI366" s="320"/>
      <c r="AJ366" s="320"/>
      <c r="AK366" s="320"/>
      <c r="AL366" s="320"/>
      <c r="AM366" s="320"/>
      <c r="AN366" s="320"/>
      <c r="AO366" s="321">
        <v>1</v>
      </c>
    </row>
    <row r="367" spans="1:41">
      <c r="A367" s="317"/>
      <c r="B367" s="373" t="s">
        <v>880</v>
      </c>
      <c r="C367" s="374"/>
      <c r="D367" s="375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>
        <v>1</v>
      </c>
      <c r="T367" s="376"/>
      <c r="U367" s="376"/>
      <c r="V367" s="376"/>
      <c r="W367" s="376"/>
      <c r="X367" s="376"/>
      <c r="Y367" s="376"/>
      <c r="Z367" s="376"/>
      <c r="AA367" s="376"/>
      <c r="AB367" s="376"/>
      <c r="AC367" s="376"/>
      <c r="AD367" s="376"/>
      <c r="AE367" s="376"/>
      <c r="AF367" s="376">
        <v>1</v>
      </c>
      <c r="AG367" s="376"/>
      <c r="AH367" s="376">
        <v>1</v>
      </c>
      <c r="AI367" s="376"/>
      <c r="AJ367" s="376"/>
      <c r="AK367" s="376"/>
      <c r="AL367" s="376"/>
      <c r="AM367" s="376"/>
      <c r="AN367" s="376"/>
      <c r="AO367" s="377">
        <v>3</v>
      </c>
    </row>
    <row r="368" spans="1:41">
      <c r="A368" s="317"/>
      <c r="B368" s="313" t="s">
        <v>260</v>
      </c>
      <c r="C368" s="313" t="s">
        <v>260</v>
      </c>
      <c r="D368" s="314"/>
      <c r="E368" s="315"/>
      <c r="F368" s="315"/>
      <c r="G368" s="315"/>
      <c r="H368" s="315"/>
      <c r="I368" s="315"/>
      <c r="J368" s="315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  <c r="U368" s="315">
        <v>1</v>
      </c>
      <c r="V368" s="315"/>
      <c r="W368" s="315"/>
      <c r="X368" s="315"/>
      <c r="Y368" s="315"/>
      <c r="Z368" s="315"/>
      <c r="AA368" s="315"/>
      <c r="AB368" s="315"/>
      <c r="AC368" s="315"/>
      <c r="AD368" s="315"/>
      <c r="AE368" s="315"/>
      <c r="AF368" s="315"/>
      <c r="AG368" s="315"/>
      <c r="AH368" s="315"/>
      <c r="AI368" s="315"/>
      <c r="AJ368" s="315"/>
      <c r="AK368" s="315"/>
      <c r="AL368" s="315"/>
      <c r="AM368" s="315"/>
      <c r="AN368" s="315"/>
      <c r="AO368" s="316">
        <v>1</v>
      </c>
    </row>
    <row r="369" spans="1:41">
      <c r="A369" s="317"/>
      <c r="B369" s="317"/>
      <c r="C369" s="318" t="s">
        <v>721</v>
      </c>
      <c r="D369" s="319"/>
      <c r="E369" s="320"/>
      <c r="F369" s="320"/>
      <c r="G369" s="320"/>
      <c r="H369" s="320"/>
      <c r="I369" s="320"/>
      <c r="J369" s="320"/>
      <c r="K369" s="320"/>
      <c r="L369" s="320"/>
      <c r="M369" s="320"/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  <c r="AC369" s="320"/>
      <c r="AD369" s="320"/>
      <c r="AE369" s="320"/>
      <c r="AF369" s="320"/>
      <c r="AG369" s="320"/>
      <c r="AH369" s="320"/>
      <c r="AI369" s="320"/>
      <c r="AJ369" s="320"/>
      <c r="AK369" s="320"/>
      <c r="AL369" s="320">
        <v>1</v>
      </c>
      <c r="AM369" s="320"/>
      <c r="AN369" s="320"/>
      <c r="AO369" s="321">
        <v>1</v>
      </c>
    </row>
    <row r="370" spans="1:41">
      <c r="A370" s="317"/>
      <c r="B370" s="373" t="s">
        <v>881</v>
      </c>
      <c r="C370" s="374"/>
      <c r="D370" s="375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>
        <v>1</v>
      </c>
      <c r="V370" s="376"/>
      <c r="W370" s="376"/>
      <c r="X370" s="376"/>
      <c r="Y370" s="376"/>
      <c r="Z370" s="376"/>
      <c r="AA370" s="376"/>
      <c r="AB370" s="376"/>
      <c r="AC370" s="376"/>
      <c r="AD370" s="376"/>
      <c r="AE370" s="376"/>
      <c r="AF370" s="376"/>
      <c r="AG370" s="376"/>
      <c r="AH370" s="376"/>
      <c r="AI370" s="376"/>
      <c r="AJ370" s="376"/>
      <c r="AK370" s="376"/>
      <c r="AL370" s="376">
        <v>1</v>
      </c>
      <c r="AM370" s="376"/>
      <c r="AN370" s="376"/>
      <c r="AO370" s="377">
        <v>2</v>
      </c>
    </row>
    <row r="371" spans="1:41">
      <c r="A371" s="317"/>
      <c r="B371" s="313" t="s">
        <v>262</v>
      </c>
      <c r="C371" s="313" t="s">
        <v>565</v>
      </c>
      <c r="D371" s="314"/>
      <c r="E371" s="315"/>
      <c r="F371" s="315"/>
      <c r="G371" s="315"/>
      <c r="H371" s="315"/>
      <c r="I371" s="315"/>
      <c r="J371" s="315"/>
      <c r="K371" s="315"/>
      <c r="L371" s="315"/>
      <c r="M371" s="315"/>
      <c r="N371" s="315"/>
      <c r="O371" s="315"/>
      <c r="P371" s="315"/>
      <c r="Q371" s="315"/>
      <c r="R371" s="315"/>
      <c r="S371" s="315"/>
      <c r="T371" s="315"/>
      <c r="U371" s="315"/>
      <c r="V371" s="315"/>
      <c r="W371" s="315"/>
      <c r="X371" s="315"/>
      <c r="Y371" s="315"/>
      <c r="Z371" s="315"/>
      <c r="AA371" s="315"/>
      <c r="AB371" s="315"/>
      <c r="AC371" s="315"/>
      <c r="AD371" s="315"/>
      <c r="AE371" s="315"/>
      <c r="AF371" s="315"/>
      <c r="AG371" s="315"/>
      <c r="AH371" s="315"/>
      <c r="AI371" s="315"/>
      <c r="AJ371" s="315"/>
      <c r="AK371" s="315"/>
      <c r="AL371" s="315"/>
      <c r="AM371" s="315"/>
      <c r="AN371" s="315">
        <v>1</v>
      </c>
      <c r="AO371" s="316">
        <v>1</v>
      </c>
    </row>
    <row r="372" spans="1:41">
      <c r="A372" s="317"/>
      <c r="B372" s="317"/>
      <c r="C372" s="318" t="s">
        <v>262</v>
      </c>
      <c r="D372" s="319"/>
      <c r="E372" s="320"/>
      <c r="F372" s="320"/>
      <c r="G372" s="320"/>
      <c r="H372" s="320"/>
      <c r="I372" s="320"/>
      <c r="J372" s="320"/>
      <c r="K372" s="320"/>
      <c r="L372" s="320"/>
      <c r="M372" s="320"/>
      <c r="N372" s="320"/>
      <c r="O372" s="320"/>
      <c r="P372" s="320"/>
      <c r="Q372" s="320"/>
      <c r="R372" s="320"/>
      <c r="S372" s="320"/>
      <c r="T372" s="320">
        <v>1</v>
      </c>
      <c r="U372" s="320"/>
      <c r="V372" s="320"/>
      <c r="W372" s="320"/>
      <c r="X372" s="320"/>
      <c r="Y372" s="320"/>
      <c r="Z372" s="320"/>
      <c r="AA372" s="320"/>
      <c r="AB372" s="320"/>
      <c r="AC372" s="320"/>
      <c r="AD372" s="320"/>
      <c r="AE372" s="320"/>
      <c r="AF372" s="320"/>
      <c r="AG372" s="320"/>
      <c r="AH372" s="320"/>
      <c r="AI372" s="320"/>
      <c r="AJ372" s="320"/>
      <c r="AK372" s="320"/>
      <c r="AL372" s="320"/>
      <c r="AM372" s="320"/>
      <c r="AN372" s="320"/>
      <c r="AO372" s="321">
        <v>1</v>
      </c>
    </row>
    <row r="373" spans="1:41">
      <c r="A373" s="317"/>
      <c r="B373" s="373" t="s">
        <v>882</v>
      </c>
      <c r="C373" s="374"/>
      <c r="D373" s="375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>
        <v>1</v>
      </c>
      <c r="U373" s="376"/>
      <c r="V373" s="376"/>
      <c r="W373" s="376"/>
      <c r="X373" s="376"/>
      <c r="Y373" s="376"/>
      <c r="Z373" s="376"/>
      <c r="AA373" s="376"/>
      <c r="AB373" s="376"/>
      <c r="AC373" s="376"/>
      <c r="AD373" s="376"/>
      <c r="AE373" s="376"/>
      <c r="AF373" s="376"/>
      <c r="AG373" s="376"/>
      <c r="AH373" s="376"/>
      <c r="AI373" s="376"/>
      <c r="AJ373" s="376"/>
      <c r="AK373" s="376"/>
      <c r="AL373" s="376"/>
      <c r="AM373" s="376"/>
      <c r="AN373" s="376">
        <v>1</v>
      </c>
      <c r="AO373" s="377">
        <v>2</v>
      </c>
    </row>
    <row r="374" spans="1:41">
      <c r="A374" s="329" t="s">
        <v>873</v>
      </c>
      <c r="B374" s="330"/>
      <c r="C374" s="330"/>
      <c r="D374" s="331"/>
      <c r="E374" s="332"/>
      <c r="F374" s="332"/>
      <c r="G374" s="332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>
        <v>1</v>
      </c>
      <c r="T374" s="332">
        <v>2</v>
      </c>
      <c r="U374" s="332">
        <v>1</v>
      </c>
      <c r="V374" s="332">
        <v>2</v>
      </c>
      <c r="W374" s="332"/>
      <c r="X374" s="332"/>
      <c r="Y374" s="332"/>
      <c r="Z374" s="332">
        <v>3</v>
      </c>
      <c r="AA374" s="332">
        <v>2</v>
      </c>
      <c r="AB374" s="332">
        <v>3</v>
      </c>
      <c r="AC374" s="332">
        <v>1</v>
      </c>
      <c r="AD374" s="332">
        <v>3</v>
      </c>
      <c r="AE374" s="332">
        <v>3</v>
      </c>
      <c r="AF374" s="332">
        <v>8</v>
      </c>
      <c r="AG374" s="332">
        <v>13</v>
      </c>
      <c r="AH374" s="332">
        <v>2</v>
      </c>
      <c r="AI374" s="332"/>
      <c r="AJ374" s="332">
        <v>3</v>
      </c>
      <c r="AK374" s="332">
        <v>2</v>
      </c>
      <c r="AL374" s="332">
        <v>4</v>
      </c>
      <c r="AM374" s="332"/>
      <c r="AN374" s="332">
        <v>3</v>
      </c>
      <c r="AO374" s="333">
        <v>56</v>
      </c>
    </row>
    <row r="375" spans="1:41">
      <c r="A375" s="313" t="s">
        <v>58</v>
      </c>
      <c r="B375" s="313" t="s">
        <v>296</v>
      </c>
      <c r="C375" s="313" t="s">
        <v>527</v>
      </c>
      <c r="D375" s="314"/>
      <c r="E375" s="315"/>
      <c r="F375" s="315"/>
      <c r="G375" s="315"/>
      <c r="H375" s="315"/>
      <c r="I375" s="315"/>
      <c r="J375" s="315"/>
      <c r="K375" s="315"/>
      <c r="L375" s="315"/>
      <c r="M375" s="315"/>
      <c r="N375" s="315"/>
      <c r="O375" s="315"/>
      <c r="P375" s="315"/>
      <c r="Q375" s="315"/>
      <c r="R375" s="315"/>
      <c r="S375" s="315"/>
      <c r="T375" s="315"/>
      <c r="U375" s="315"/>
      <c r="V375" s="315"/>
      <c r="W375" s="315"/>
      <c r="X375" s="315"/>
      <c r="Y375" s="315"/>
      <c r="Z375" s="315"/>
      <c r="AA375" s="315"/>
      <c r="AB375" s="315"/>
      <c r="AC375" s="315"/>
      <c r="AD375" s="315">
        <v>2</v>
      </c>
      <c r="AE375" s="315"/>
      <c r="AF375" s="315">
        <v>2</v>
      </c>
      <c r="AG375" s="315"/>
      <c r="AH375" s="315">
        <v>1</v>
      </c>
      <c r="AI375" s="315"/>
      <c r="AJ375" s="315"/>
      <c r="AK375" s="315"/>
      <c r="AL375" s="315"/>
      <c r="AM375" s="315"/>
      <c r="AN375" s="315"/>
      <c r="AO375" s="316">
        <v>5</v>
      </c>
    </row>
    <row r="376" spans="1:41">
      <c r="A376" s="317"/>
      <c r="B376" s="317"/>
      <c r="C376" s="318" t="s">
        <v>614</v>
      </c>
      <c r="D376" s="319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320"/>
      <c r="Q376" s="320"/>
      <c r="R376" s="320"/>
      <c r="S376" s="320"/>
      <c r="T376" s="320"/>
      <c r="U376" s="320"/>
      <c r="V376" s="320"/>
      <c r="W376" s="320"/>
      <c r="X376" s="320"/>
      <c r="Y376" s="320"/>
      <c r="Z376" s="320"/>
      <c r="AA376" s="320"/>
      <c r="AB376" s="320"/>
      <c r="AC376" s="320"/>
      <c r="AD376" s="320"/>
      <c r="AE376" s="320"/>
      <c r="AF376" s="320">
        <v>1</v>
      </c>
      <c r="AG376" s="320"/>
      <c r="AH376" s="320"/>
      <c r="AI376" s="320">
        <v>1</v>
      </c>
      <c r="AJ376" s="320">
        <v>2</v>
      </c>
      <c r="AK376" s="320"/>
      <c r="AL376" s="320"/>
      <c r="AM376" s="320"/>
      <c r="AN376" s="320"/>
      <c r="AO376" s="321">
        <v>4</v>
      </c>
    </row>
    <row r="377" spans="1:41">
      <c r="A377" s="317"/>
      <c r="B377" s="317"/>
      <c r="C377" s="318" t="s">
        <v>565</v>
      </c>
      <c r="D377" s="319"/>
      <c r="E377" s="320"/>
      <c r="F377" s="320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  <c r="AC377" s="320"/>
      <c r="AD377" s="320">
        <v>1</v>
      </c>
      <c r="AE377" s="320">
        <v>1</v>
      </c>
      <c r="AF377" s="320"/>
      <c r="AG377" s="320"/>
      <c r="AH377" s="320"/>
      <c r="AI377" s="320">
        <v>1</v>
      </c>
      <c r="AJ377" s="320"/>
      <c r="AK377" s="320"/>
      <c r="AL377" s="320"/>
      <c r="AM377" s="320"/>
      <c r="AN377" s="320"/>
      <c r="AO377" s="321">
        <v>3</v>
      </c>
    </row>
    <row r="378" spans="1:41">
      <c r="A378" s="317"/>
      <c r="B378" s="317"/>
      <c r="C378" s="318" t="s">
        <v>358</v>
      </c>
      <c r="D378" s="319"/>
      <c r="E378" s="320"/>
      <c r="F378" s="320"/>
      <c r="G378" s="320"/>
      <c r="H378" s="320"/>
      <c r="I378" s="320"/>
      <c r="J378" s="320"/>
      <c r="K378" s="320"/>
      <c r="L378" s="320"/>
      <c r="M378" s="320"/>
      <c r="N378" s="320"/>
      <c r="O378" s="320"/>
      <c r="P378" s="320"/>
      <c r="Q378" s="320"/>
      <c r="R378" s="320"/>
      <c r="S378" s="320"/>
      <c r="T378" s="320"/>
      <c r="U378" s="320"/>
      <c r="V378" s="320"/>
      <c r="W378" s="320"/>
      <c r="X378" s="320"/>
      <c r="Y378" s="320"/>
      <c r="Z378" s="320"/>
      <c r="AA378" s="320"/>
      <c r="AB378" s="320">
        <v>2</v>
      </c>
      <c r="AC378" s="320"/>
      <c r="AD378" s="320"/>
      <c r="AE378" s="320"/>
      <c r="AF378" s="320"/>
      <c r="AG378" s="320"/>
      <c r="AH378" s="320"/>
      <c r="AI378" s="320"/>
      <c r="AJ378" s="320"/>
      <c r="AK378" s="320"/>
      <c r="AL378" s="320"/>
      <c r="AM378" s="320"/>
      <c r="AN378" s="320"/>
      <c r="AO378" s="321">
        <v>2</v>
      </c>
    </row>
    <row r="379" spans="1:41">
      <c r="A379" s="317"/>
      <c r="B379" s="373" t="s">
        <v>883</v>
      </c>
      <c r="C379" s="374"/>
      <c r="D379" s="375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  <c r="AB379" s="376">
        <v>2</v>
      </c>
      <c r="AC379" s="376"/>
      <c r="AD379" s="376">
        <v>3</v>
      </c>
      <c r="AE379" s="376">
        <v>1</v>
      </c>
      <c r="AF379" s="376">
        <v>3</v>
      </c>
      <c r="AG379" s="376"/>
      <c r="AH379" s="376">
        <v>1</v>
      </c>
      <c r="AI379" s="376">
        <v>2</v>
      </c>
      <c r="AJ379" s="376">
        <v>2</v>
      </c>
      <c r="AK379" s="376"/>
      <c r="AL379" s="376"/>
      <c r="AM379" s="376"/>
      <c r="AN379" s="376"/>
      <c r="AO379" s="377">
        <v>14</v>
      </c>
    </row>
    <row r="380" spans="1:41">
      <c r="A380" s="317"/>
      <c r="B380" s="313" t="s">
        <v>178</v>
      </c>
      <c r="C380" s="313" t="s">
        <v>664</v>
      </c>
      <c r="D380" s="314"/>
      <c r="E380" s="315"/>
      <c r="F380" s="315"/>
      <c r="G380" s="315"/>
      <c r="H380" s="315"/>
      <c r="I380" s="315"/>
      <c r="J380" s="315"/>
      <c r="K380" s="315"/>
      <c r="L380" s="315"/>
      <c r="M380" s="315"/>
      <c r="N380" s="315"/>
      <c r="O380" s="315"/>
      <c r="P380" s="315"/>
      <c r="Q380" s="315"/>
      <c r="R380" s="315"/>
      <c r="S380" s="315"/>
      <c r="T380" s="315"/>
      <c r="U380" s="315"/>
      <c r="V380" s="315"/>
      <c r="W380" s="315"/>
      <c r="X380" s="315"/>
      <c r="Y380" s="315"/>
      <c r="Z380" s="315"/>
      <c r="AA380" s="315"/>
      <c r="AB380" s="315"/>
      <c r="AC380" s="315"/>
      <c r="AD380" s="315"/>
      <c r="AE380" s="315"/>
      <c r="AF380" s="315"/>
      <c r="AG380" s="315"/>
      <c r="AH380" s="315"/>
      <c r="AI380" s="315">
        <v>1</v>
      </c>
      <c r="AJ380" s="315"/>
      <c r="AK380" s="315"/>
      <c r="AL380" s="315"/>
      <c r="AM380" s="315"/>
      <c r="AN380" s="315"/>
      <c r="AO380" s="316">
        <v>1</v>
      </c>
    </row>
    <row r="381" spans="1:41">
      <c r="A381" s="317"/>
      <c r="B381" s="317"/>
      <c r="C381" s="318" t="s">
        <v>223</v>
      </c>
      <c r="D381" s="319"/>
      <c r="E381" s="320"/>
      <c r="F381" s="320"/>
      <c r="G381" s="320"/>
      <c r="H381" s="320"/>
      <c r="I381" s="320"/>
      <c r="J381" s="320"/>
      <c r="K381" s="320"/>
      <c r="L381" s="320"/>
      <c r="M381" s="320"/>
      <c r="N381" s="320"/>
      <c r="O381" s="320"/>
      <c r="P381" s="320"/>
      <c r="Q381" s="320"/>
      <c r="R381" s="320"/>
      <c r="S381" s="320"/>
      <c r="T381" s="320"/>
      <c r="U381" s="320"/>
      <c r="V381" s="320"/>
      <c r="W381" s="320"/>
      <c r="X381" s="320"/>
      <c r="Y381" s="320"/>
      <c r="Z381" s="320"/>
      <c r="AA381" s="320"/>
      <c r="AB381" s="320"/>
      <c r="AC381" s="320">
        <v>1</v>
      </c>
      <c r="AD381" s="320"/>
      <c r="AE381" s="320"/>
      <c r="AF381" s="320"/>
      <c r="AG381" s="320"/>
      <c r="AH381" s="320"/>
      <c r="AI381" s="320"/>
      <c r="AJ381" s="320"/>
      <c r="AK381" s="320"/>
      <c r="AL381" s="320"/>
      <c r="AM381" s="320"/>
      <c r="AN381" s="320"/>
      <c r="AO381" s="321">
        <v>1</v>
      </c>
    </row>
    <row r="382" spans="1:41">
      <c r="A382" s="317"/>
      <c r="B382" s="373" t="s">
        <v>884</v>
      </c>
      <c r="C382" s="374"/>
      <c r="D382" s="375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  <c r="AB382" s="376"/>
      <c r="AC382" s="376">
        <v>1</v>
      </c>
      <c r="AD382" s="376"/>
      <c r="AE382" s="376"/>
      <c r="AF382" s="376"/>
      <c r="AG382" s="376"/>
      <c r="AH382" s="376"/>
      <c r="AI382" s="376">
        <v>1</v>
      </c>
      <c r="AJ382" s="376"/>
      <c r="AK382" s="376"/>
      <c r="AL382" s="376"/>
      <c r="AM382" s="376"/>
      <c r="AN382" s="376"/>
      <c r="AO382" s="377">
        <v>2</v>
      </c>
    </row>
    <row r="383" spans="1:41">
      <c r="A383" s="317"/>
      <c r="B383" s="313" t="s">
        <v>58</v>
      </c>
      <c r="C383" s="313" t="s">
        <v>58</v>
      </c>
      <c r="D383" s="314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  <c r="U383" s="315"/>
      <c r="V383" s="315"/>
      <c r="W383" s="315"/>
      <c r="X383" s="315"/>
      <c r="Y383" s="315"/>
      <c r="Z383" s="315"/>
      <c r="AA383" s="315"/>
      <c r="AB383" s="315"/>
      <c r="AC383" s="315"/>
      <c r="AD383" s="315">
        <v>1</v>
      </c>
      <c r="AE383" s="315"/>
      <c r="AF383" s="315"/>
      <c r="AG383" s="315"/>
      <c r="AH383" s="315"/>
      <c r="AI383" s="315"/>
      <c r="AJ383" s="315"/>
      <c r="AK383" s="315"/>
      <c r="AL383" s="315">
        <v>1</v>
      </c>
      <c r="AM383" s="315"/>
      <c r="AN383" s="315"/>
      <c r="AO383" s="316">
        <v>2</v>
      </c>
    </row>
    <row r="384" spans="1:41">
      <c r="A384" s="317"/>
      <c r="B384" s="373" t="s">
        <v>885</v>
      </c>
      <c r="C384" s="374"/>
      <c r="D384" s="375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  <c r="AB384" s="376"/>
      <c r="AC384" s="376"/>
      <c r="AD384" s="376">
        <v>1</v>
      </c>
      <c r="AE384" s="376"/>
      <c r="AF384" s="376"/>
      <c r="AG384" s="376"/>
      <c r="AH384" s="376"/>
      <c r="AI384" s="376"/>
      <c r="AJ384" s="376"/>
      <c r="AK384" s="376"/>
      <c r="AL384" s="376">
        <v>1</v>
      </c>
      <c r="AM384" s="376"/>
      <c r="AN384" s="376"/>
      <c r="AO384" s="377">
        <v>2</v>
      </c>
    </row>
    <row r="385" spans="1:41">
      <c r="A385" s="317"/>
      <c r="B385" s="313" t="s">
        <v>156</v>
      </c>
      <c r="C385" s="313" t="s">
        <v>722</v>
      </c>
      <c r="D385" s="314"/>
      <c r="E385" s="315"/>
      <c r="F385" s="315"/>
      <c r="G385" s="315"/>
      <c r="H385" s="315"/>
      <c r="I385" s="315"/>
      <c r="J385" s="315"/>
      <c r="K385" s="315"/>
      <c r="L385" s="315"/>
      <c r="M385" s="315"/>
      <c r="N385" s="315"/>
      <c r="O385" s="315"/>
      <c r="P385" s="315"/>
      <c r="Q385" s="315"/>
      <c r="R385" s="315"/>
      <c r="S385" s="315"/>
      <c r="T385" s="315"/>
      <c r="U385" s="315"/>
      <c r="V385" s="315"/>
      <c r="W385" s="315"/>
      <c r="X385" s="315"/>
      <c r="Y385" s="315"/>
      <c r="Z385" s="315"/>
      <c r="AA385" s="315"/>
      <c r="AB385" s="315"/>
      <c r="AC385" s="315"/>
      <c r="AD385" s="315"/>
      <c r="AE385" s="315"/>
      <c r="AF385" s="315"/>
      <c r="AG385" s="315"/>
      <c r="AH385" s="315"/>
      <c r="AI385" s="315"/>
      <c r="AJ385" s="315">
        <v>1</v>
      </c>
      <c r="AK385" s="315"/>
      <c r="AL385" s="315"/>
      <c r="AM385" s="315"/>
      <c r="AN385" s="315"/>
      <c r="AO385" s="316">
        <v>1</v>
      </c>
    </row>
    <row r="386" spans="1:41">
      <c r="A386" s="317"/>
      <c r="B386" s="373" t="s">
        <v>886</v>
      </c>
      <c r="C386" s="374"/>
      <c r="D386" s="375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  <c r="AB386" s="376"/>
      <c r="AC386" s="376"/>
      <c r="AD386" s="376"/>
      <c r="AE386" s="376"/>
      <c r="AF386" s="376"/>
      <c r="AG386" s="376"/>
      <c r="AH386" s="376"/>
      <c r="AI386" s="376"/>
      <c r="AJ386" s="376">
        <v>1</v>
      </c>
      <c r="AK386" s="376"/>
      <c r="AL386" s="376"/>
      <c r="AM386" s="376"/>
      <c r="AN386" s="376"/>
      <c r="AO386" s="377">
        <v>1</v>
      </c>
    </row>
    <row r="387" spans="1:41">
      <c r="A387" s="317"/>
      <c r="B387" s="313" t="s">
        <v>297</v>
      </c>
      <c r="C387" s="313" t="s">
        <v>689</v>
      </c>
      <c r="D387" s="314"/>
      <c r="E387" s="315"/>
      <c r="F387" s="315"/>
      <c r="G387" s="315"/>
      <c r="H387" s="315"/>
      <c r="I387" s="315"/>
      <c r="J387" s="315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  <c r="U387" s="315"/>
      <c r="V387" s="315"/>
      <c r="W387" s="315"/>
      <c r="X387" s="315"/>
      <c r="Y387" s="315"/>
      <c r="Z387" s="315"/>
      <c r="AA387" s="315"/>
      <c r="AB387" s="315"/>
      <c r="AC387" s="315"/>
      <c r="AD387" s="315"/>
      <c r="AE387" s="315"/>
      <c r="AF387" s="315"/>
      <c r="AG387" s="315"/>
      <c r="AH387" s="315"/>
      <c r="AI387" s="315"/>
      <c r="AJ387" s="315">
        <v>1</v>
      </c>
      <c r="AK387" s="315"/>
      <c r="AL387" s="315"/>
      <c r="AM387" s="315"/>
      <c r="AN387" s="315"/>
      <c r="AO387" s="316">
        <v>1</v>
      </c>
    </row>
    <row r="388" spans="1:41">
      <c r="A388" s="317"/>
      <c r="B388" s="373" t="s">
        <v>887</v>
      </c>
      <c r="C388" s="374"/>
      <c r="D388" s="375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  <c r="AB388" s="376"/>
      <c r="AC388" s="376"/>
      <c r="AD388" s="376"/>
      <c r="AE388" s="376"/>
      <c r="AF388" s="376"/>
      <c r="AG388" s="376"/>
      <c r="AH388" s="376"/>
      <c r="AI388" s="376"/>
      <c r="AJ388" s="376">
        <v>1</v>
      </c>
      <c r="AK388" s="376"/>
      <c r="AL388" s="376"/>
      <c r="AM388" s="376"/>
      <c r="AN388" s="376"/>
      <c r="AO388" s="377">
        <v>1</v>
      </c>
    </row>
    <row r="389" spans="1:41">
      <c r="A389" s="329" t="s">
        <v>885</v>
      </c>
      <c r="B389" s="330"/>
      <c r="C389" s="330"/>
      <c r="D389" s="331"/>
      <c r="E389" s="332"/>
      <c r="F389" s="332"/>
      <c r="G389" s="332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  <c r="T389" s="332"/>
      <c r="U389" s="332"/>
      <c r="V389" s="332"/>
      <c r="W389" s="332"/>
      <c r="X389" s="332"/>
      <c r="Y389" s="332"/>
      <c r="Z389" s="332"/>
      <c r="AA389" s="332"/>
      <c r="AB389" s="332">
        <v>2</v>
      </c>
      <c r="AC389" s="332">
        <v>1</v>
      </c>
      <c r="AD389" s="332">
        <v>4</v>
      </c>
      <c r="AE389" s="332">
        <v>1</v>
      </c>
      <c r="AF389" s="332">
        <v>3</v>
      </c>
      <c r="AG389" s="332"/>
      <c r="AH389" s="332">
        <v>1</v>
      </c>
      <c r="AI389" s="332">
        <v>3</v>
      </c>
      <c r="AJ389" s="332">
        <v>4</v>
      </c>
      <c r="AK389" s="332"/>
      <c r="AL389" s="332">
        <v>1</v>
      </c>
      <c r="AM389" s="332"/>
      <c r="AN389" s="332"/>
      <c r="AO389" s="333">
        <v>20</v>
      </c>
    </row>
    <row r="390" spans="1:41">
      <c r="A390" s="313" t="s">
        <v>27</v>
      </c>
      <c r="B390" s="313" t="s">
        <v>162</v>
      </c>
      <c r="C390" s="313" t="s">
        <v>434</v>
      </c>
      <c r="D390" s="314"/>
      <c r="E390" s="315"/>
      <c r="F390" s="315"/>
      <c r="G390" s="315"/>
      <c r="H390" s="315"/>
      <c r="I390" s="315"/>
      <c r="J390" s="315"/>
      <c r="K390" s="315"/>
      <c r="L390" s="315"/>
      <c r="M390" s="315"/>
      <c r="N390" s="315"/>
      <c r="O390" s="315"/>
      <c r="P390" s="315"/>
      <c r="Q390" s="315"/>
      <c r="R390" s="315"/>
      <c r="S390" s="315"/>
      <c r="T390" s="315"/>
      <c r="U390" s="315"/>
      <c r="V390" s="315"/>
      <c r="W390" s="315"/>
      <c r="X390" s="315"/>
      <c r="Y390" s="315"/>
      <c r="Z390" s="315"/>
      <c r="AA390" s="315">
        <v>1</v>
      </c>
      <c r="AB390" s="315"/>
      <c r="AC390" s="315"/>
      <c r="AD390" s="315"/>
      <c r="AE390" s="315"/>
      <c r="AF390" s="315"/>
      <c r="AG390" s="315"/>
      <c r="AH390" s="315"/>
      <c r="AI390" s="315"/>
      <c r="AJ390" s="315">
        <v>1</v>
      </c>
      <c r="AK390" s="315"/>
      <c r="AL390" s="315"/>
      <c r="AM390" s="315"/>
      <c r="AN390" s="315"/>
      <c r="AO390" s="316">
        <v>2</v>
      </c>
    </row>
    <row r="391" spans="1:41">
      <c r="A391" s="317"/>
      <c r="B391" s="317"/>
      <c r="C391" s="318" t="s">
        <v>165</v>
      </c>
      <c r="D391" s="319"/>
      <c r="E391" s="320"/>
      <c r="F391" s="320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  <c r="S391" s="320"/>
      <c r="T391" s="320"/>
      <c r="U391" s="320"/>
      <c r="V391" s="320"/>
      <c r="W391" s="320"/>
      <c r="X391" s="320"/>
      <c r="Y391" s="320"/>
      <c r="Z391" s="320"/>
      <c r="AA391" s="320"/>
      <c r="AB391" s="320">
        <v>3</v>
      </c>
      <c r="AC391" s="320">
        <v>4</v>
      </c>
      <c r="AD391" s="320">
        <v>1</v>
      </c>
      <c r="AE391" s="320">
        <v>3</v>
      </c>
      <c r="AF391" s="320">
        <v>1</v>
      </c>
      <c r="AG391" s="320">
        <v>1</v>
      </c>
      <c r="AH391" s="320">
        <v>3</v>
      </c>
      <c r="AI391" s="320">
        <v>1</v>
      </c>
      <c r="AJ391" s="320"/>
      <c r="AK391" s="320"/>
      <c r="AL391" s="320"/>
      <c r="AM391" s="320"/>
      <c r="AN391" s="320"/>
      <c r="AO391" s="321">
        <v>17</v>
      </c>
    </row>
    <row r="392" spans="1:41">
      <c r="A392" s="317"/>
      <c r="B392" s="317"/>
      <c r="C392" s="318" t="s">
        <v>463</v>
      </c>
      <c r="D392" s="319"/>
      <c r="E392" s="320"/>
      <c r="F392" s="320"/>
      <c r="G392" s="320"/>
      <c r="H392" s="320"/>
      <c r="I392" s="320"/>
      <c r="J392" s="320"/>
      <c r="K392" s="320"/>
      <c r="L392" s="320"/>
      <c r="M392" s="320"/>
      <c r="N392" s="320"/>
      <c r="O392" s="320"/>
      <c r="P392" s="320"/>
      <c r="Q392" s="320"/>
      <c r="R392" s="320"/>
      <c r="S392" s="320"/>
      <c r="T392" s="320"/>
      <c r="U392" s="320"/>
      <c r="V392" s="320"/>
      <c r="W392" s="320"/>
      <c r="X392" s="320"/>
      <c r="Y392" s="320"/>
      <c r="Z392" s="320"/>
      <c r="AA392" s="320"/>
      <c r="AB392" s="320"/>
      <c r="AC392" s="320">
        <v>1</v>
      </c>
      <c r="AD392" s="320"/>
      <c r="AE392" s="320"/>
      <c r="AF392" s="320"/>
      <c r="AG392" s="320">
        <v>2</v>
      </c>
      <c r="AH392" s="320">
        <v>1</v>
      </c>
      <c r="AI392" s="320">
        <v>2</v>
      </c>
      <c r="AJ392" s="320"/>
      <c r="AK392" s="320"/>
      <c r="AL392" s="320"/>
      <c r="AM392" s="320"/>
      <c r="AN392" s="320"/>
      <c r="AO392" s="321">
        <v>6</v>
      </c>
    </row>
    <row r="393" spans="1:41">
      <c r="A393" s="317"/>
      <c r="B393" s="317"/>
      <c r="C393" s="318" t="s">
        <v>421</v>
      </c>
      <c r="D393" s="319"/>
      <c r="E393" s="320"/>
      <c r="F393" s="320"/>
      <c r="G393" s="320"/>
      <c r="H393" s="320"/>
      <c r="I393" s="320"/>
      <c r="J393" s="320"/>
      <c r="K393" s="320"/>
      <c r="L393" s="320"/>
      <c r="M393" s="320"/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/>
      <c r="Y393" s="320"/>
      <c r="Z393" s="320">
        <v>1</v>
      </c>
      <c r="AA393" s="320"/>
      <c r="AB393" s="320"/>
      <c r="AC393" s="320"/>
      <c r="AD393" s="320"/>
      <c r="AE393" s="320"/>
      <c r="AF393" s="320"/>
      <c r="AG393" s="320">
        <v>2</v>
      </c>
      <c r="AH393" s="320"/>
      <c r="AI393" s="320"/>
      <c r="AJ393" s="320"/>
      <c r="AK393" s="320"/>
      <c r="AL393" s="320"/>
      <c r="AM393" s="320"/>
      <c r="AN393" s="320"/>
      <c r="AO393" s="321">
        <v>3</v>
      </c>
    </row>
    <row r="394" spans="1:41">
      <c r="A394" s="317"/>
      <c r="B394" s="317"/>
      <c r="C394" s="318" t="s">
        <v>528</v>
      </c>
      <c r="D394" s="319"/>
      <c r="E394" s="320"/>
      <c r="F394" s="320"/>
      <c r="G394" s="320"/>
      <c r="H394" s="320"/>
      <c r="I394" s="320"/>
      <c r="J394" s="320"/>
      <c r="K394" s="320"/>
      <c r="L394" s="320"/>
      <c r="M394" s="320"/>
      <c r="N394" s="320"/>
      <c r="O394" s="320"/>
      <c r="P394" s="320"/>
      <c r="Q394" s="320"/>
      <c r="R394" s="320"/>
      <c r="S394" s="320"/>
      <c r="T394" s="320"/>
      <c r="U394" s="320"/>
      <c r="V394" s="320"/>
      <c r="W394" s="320"/>
      <c r="X394" s="320"/>
      <c r="Y394" s="320"/>
      <c r="Z394" s="320"/>
      <c r="AA394" s="320"/>
      <c r="AB394" s="320"/>
      <c r="AC394" s="320"/>
      <c r="AD394" s="320"/>
      <c r="AE394" s="320"/>
      <c r="AF394" s="320">
        <v>1</v>
      </c>
      <c r="AG394" s="320"/>
      <c r="AH394" s="320"/>
      <c r="AI394" s="320">
        <v>1</v>
      </c>
      <c r="AJ394" s="320">
        <v>1</v>
      </c>
      <c r="AK394" s="320"/>
      <c r="AL394" s="320"/>
      <c r="AM394" s="320"/>
      <c r="AN394" s="320"/>
      <c r="AO394" s="321">
        <v>3</v>
      </c>
    </row>
    <row r="395" spans="1:41">
      <c r="A395" s="317"/>
      <c r="B395" s="317"/>
      <c r="C395" s="318" t="s">
        <v>435</v>
      </c>
      <c r="D395" s="319"/>
      <c r="E395" s="320"/>
      <c r="F395" s="320"/>
      <c r="G395" s="320"/>
      <c r="H395" s="320"/>
      <c r="I395" s="320"/>
      <c r="J395" s="320"/>
      <c r="K395" s="320"/>
      <c r="L395" s="320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>
        <v>1</v>
      </c>
      <c r="AB395" s="320"/>
      <c r="AC395" s="320">
        <v>2</v>
      </c>
      <c r="AD395" s="320">
        <v>2</v>
      </c>
      <c r="AE395" s="320"/>
      <c r="AF395" s="320"/>
      <c r="AG395" s="320">
        <v>1</v>
      </c>
      <c r="AH395" s="320"/>
      <c r="AI395" s="320"/>
      <c r="AJ395" s="320"/>
      <c r="AK395" s="320"/>
      <c r="AL395" s="320"/>
      <c r="AM395" s="320"/>
      <c r="AN395" s="320"/>
      <c r="AO395" s="321">
        <v>6</v>
      </c>
    </row>
    <row r="396" spans="1:41">
      <c r="A396" s="317"/>
      <c r="B396" s="317"/>
      <c r="C396" s="318" t="s">
        <v>375</v>
      </c>
      <c r="D396" s="319"/>
      <c r="E396" s="320"/>
      <c r="F396" s="320"/>
      <c r="G396" s="320"/>
      <c r="H396" s="320"/>
      <c r="I396" s="320"/>
      <c r="J396" s="320"/>
      <c r="K396" s="320"/>
      <c r="L396" s="320"/>
      <c r="M396" s="320"/>
      <c r="N396" s="320"/>
      <c r="O396" s="320"/>
      <c r="P396" s="320"/>
      <c r="Q396" s="320">
        <v>2</v>
      </c>
      <c r="R396" s="320"/>
      <c r="S396" s="320"/>
      <c r="T396" s="320"/>
      <c r="U396" s="320"/>
      <c r="V396" s="320"/>
      <c r="W396" s="320">
        <v>1</v>
      </c>
      <c r="X396" s="320"/>
      <c r="Y396" s="320"/>
      <c r="Z396" s="320"/>
      <c r="AA396" s="320"/>
      <c r="AB396" s="320">
        <v>1</v>
      </c>
      <c r="AC396" s="320"/>
      <c r="AD396" s="320"/>
      <c r="AE396" s="320">
        <v>1</v>
      </c>
      <c r="AF396" s="320"/>
      <c r="AG396" s="320"/>
      <c r="AH396" s="320"/>
      <c r="AI396" s="320"/>
      <c r="AJ396" s="320"/>
      <c r="AK396" s="320"/>
      <c r="AL396" s="320"/>
      <c r="AM396" s="320"/>
      <c r="AN396" s="320"/>
      <c r="AO396" s="321">
        <v>5</v>
      </c>
    </row>
    <row r="397" spans="1:41">
      <c r="A397" s="317"/>
      <c r="B397" s="317"/>
      <c r="C397" s="318" t="s">
        <v>511</v>
      </c>
      <c r="D397" s="319"/>
      <c r="E397" s="320"/>
      <c r="F397" s="320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20">
        <v>1</v>
      </c>
      <c r="AF397" s="320">
        <v>2</v>
      </c>
      <c r="AG397" s="320"/>
      <c r="AH397" s="320"/>
      <c r="AI397" s="320"/>
      <c r="AJ397" s="320"/>
      <c r="AK397" s="320">
        <v>1</v>
      </c>
      <c r="AL397" s="320"/>
      <c r="AM397" s="320"/>
      <c r="AN397" s="320"/>
      <c r="AO397" s="321">
        <v>4</v>
      </c>
    </row>
    <row r="398" spans="1:41">
      <c r="A398" s="317"/>
      <c r="B398" s="317"/>
      <c r="C398" s="318" t="s">
        <v>367</v>
      </c>
      <c r="D398" s="319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>
        <v>1</v>
      </c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>
        <v>1</v>
      </c>
      <c r="AD398" s="320">
        <v>5</v>
      </c>
      <c r="AE398" s="320">
        <v>2</v>
      </c>
      <c r="AF398" s="320">
        <v>1</v>
      </c>
      <c r="AG398" s="320">
        <v>5</v>
      </c>
      <c r="AH398" s="320">
        <v>1</v>
      </c>
      <c r="AI398" s="320">
        <v>2</v>
      </c>
      <c r="AJ398" s="320">
        <v>2</v>
      </c>
      <c r="AK398" s="320">
        <v>1</v>
      </c>
      <c r="AL398" s="320">
        <v>4</v>
      </c>
      <c r="AM398" s="320"/>
      <c r="AN398" s="320"/>
      <c r="AO398" s="321">
        <v>25</v>
      </c>
    </row>
    <row r="399" spans="1:41">
      <c r="A399" s="317"/>
      <c r="B399" s="317"/>
      <c r="C399" s="318" t="s">
        <v>373</v>
      </c>
      <c r="D399" s="319"/>
      <c r="E399" s="320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>
        <v>1</v>
      </c>
      <c r="Q399" s="320">
        <v>1</v>
      </c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>
        <v>2</v>
      </c>
      <c r="AB399" s="320">
        <v>3</v>
      </c>
      <c r="AC399" s="320">
        <v>3</v>
      </c>
      <c r="AD399" s="320"/>
      <c r="AE399" s="320">
        <v>1</v>
      </c>
      <c r="AF399" s="320">
        <v>2</v>
      </c>
      <c r="AG399" s="320">
        <v>1</v>
      </c>
      <c r="AH399" s="320"/>
      <c r="AI399" s="320"/>
      <c r="AJ399" s="320"/>
      <c r="AK399" s="320">
        <v>1</v>
      </c>
      <c r="AL399" s="320"/>
      <c r="AM399" s="320"/>
      <c r="AN399" s="320"/>
      <c r="AO399" s="321">
        <v>15</v>
      </c>
    </row>
    <row r="400" spans="1:41">
      <c r="A400" s="317"/>
      <c r="B400" s="317"/>
      <c r="C400" s="318" t="s">
        <v>162</v>
      </c>
      <c r="D400" s="319"/>
      <c r="E400" s="320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0"/>
      <c r="AJ400" s="320">
        <v>1</v>
      </c>
      <c r="AK400" s="320"/>
      <c r="AL400" s="320"/>
      <c r="AM400" s="320"/>
      <c r="AN400" s="320"/>
      <c r="AO400" s="321">
        <v>1</v>
      </c>
    </row>
    <row r="401" spans="1:41">
      <c r="A401" s="317"/>
      <c r="B401" s="317"/>
      <c r="C401" s="318" t="s">
        <v>690</v>
      </c>
      <c r="D401" s="319"/>
      <c r="E401" s="320"/>
      <c r="F401" s="320"/>
      <c r="G401" s="320"/>
      <c r="H401" s="320"/>
      <c r="I401" s="320"/>
      <c r="J401" s="320"/>
      <c r="K401" s="320"/>
      <c r="L401" s="320"/>
      <c r="M401" s="320"/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20"/>
      <c r="AF401" s="320"/>
      <c r="AG401" s="320"/>
      <c r="AH401" s="320"/>
      <c r="AI401" s="320">
        <v>1</v>
      </c>
      <c r="AJ401" s="320"/>
      <c r="AK401" s="320">
        <v>1</v>
      </c>
      <c r="AL401" s="320"/>
      <c r="AM401" s="320"/>
      <c r="AN401" s="320"/>
      <c r="AO401" s="321">
        <v>2</v>
      </c>
    </row>
    <row r="402" spans="1:41">
      <c r="A402" s="317"/>
      <c r="B402" s="373" t="s">
        <v>888</v>
      </c>
      <c r="C402" s="374"/>
      <c r="D402" s="375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>
        <v>1</v>
      </c>
      <c r="P402" s="376">
        <v>1</v>
      </c>
      <c r="Q402" s="376">
        <v>3</v>
      </c>
      <c r="R402" s="376"/>
      <c r="S402" s="376"/>
      <c r="T402" s="376"/>
      <c r="U402" s="376"/>
      <c r="V402" s="376"/>
      <c r="W402" s="376">
        <v>1</v>
      </c>
      <c r="X402" s="376"/>
      <c r="Y402" s="376"/>
      <c r="Z402" s="376">
        <v>1</v>
      </c>
      <c r="AA402" s="376">
        <v>4</v>
      </c>
      <c r="AB402" s="376">
        <v>7</v>
      </c>
      <c r="AC402" s="376">
        <v>11</v>
      </c>
      <c r="AD402" s="376">
        <v>8</v>
      </c>
      <c r="AE402" s="376">
        <v>8</v>
      </c>
      <c r="AF402" s="376">
        <v>7</v>
      </c>
      <c r="AG402" s="376">
        <v>12</v>
      </c>
      <c r="AH402" s="376">
        <v>5</v>
      </c>
      <c r="AI402" s="376">
        <v>7</v>
      </c>
      <c r="AJ402" s="376">
        <v>5</v>
      </c>
      <c r="AK402" s="376">
        <v>4</v>
      </c>
      <c r="AL402" s="376">
        <v>4</v>
      </c>
      <c r="AM402" s="376"/>
      <c r="AN402" s="376"/>
      <c r="AO402" s="377">
        <v>89</v>
      </c>
    </row>
    <row r="403" spans="1:41">
      <c r="A403" s="317"/>
      <c r="B403" s="313" t="s">
        <v>251</v>
      </c>
      <c r="C403" s="313" t="s">
        <v>423</v>
      </c>
      <c r="D403" s="314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5"/>
      <c r="P403" s="315"/>
      <c r="Q403" s="315"/>
      <c r="R403" s="315"/>
      <c r="S403" s="315"/>
      <c r="T403" s="315"/>
      <c r="U403" s="315"/>
      <c r="V403" s="315"/>
      <c r="W403" s="315"/>
      <c r="X403" s="315"/>
      <c r="Y403" s="315"/>
      <c r="Z403" s="315">
        <v>1</v>
      </c>
      <c r="AA403" s="315"/>
      <c r="AB403" s="315">
        <v>1</v>
      </c>
      <c r="AC403" s="315"/>
      <c r="AD403" s="315"/>
      <c r="AE403" s="315">
        <v>1</v>
      </c>
      <c r="AF403" s="315">
        <v>1</v>
      </c>
      <c r="AG403" s="315"/>
      <c r="AH403" s="315"/>
      <c r="AI403" s="315"/>
      <c r="AJ403" s="315">
        <v>1</v>
      </c>
      <c r="AK403" s="315"/>
      <c r="AL403" s="315"/>
      <c r="AM403" s="315"/>
      <c r="AN403" s="315"/>
      <c r="AO403" s="316">
        <v>5</v>
      </c>
    </row>
    <row r="404" spans="1:41">
      <c r="A404" s="317"/>
      <c r="B404" s="317"/>
      <c r="C404" s="318" t="s">
        <v>640</v>
      </c>
      <c r="D404" s="319"/>
      <c r="E404" s="320"/>
      <c r="F404" s="320"/>
      <c r="G404" s="320"/>
      <c r="H404" s="320"/>
      <c r="I404" s="320"/>
      <c r="J404" s="320"/>
      <c r="K404" s="320"/>
      <c r="L404" s="320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0"/>
      <c r="AB404" s="320"/>
      <c r="AC404" s="320"/>
      <c r="AD404" s="320"/>
      <c r="AE404" s="320"/>
      <c r="AF404" s="320"/>
      <c r="AG404" s="320"/>
      <c r="AH404" s="320"/>
      <c r="AI404" s="320">
        <v>1</v>
      </c>
      <c r="AJ404" s="320"/>
      <c r="AK404" s="320"/>
      <c r="AL404" s="320"/>
      <c r="AM404" s="320"/>
      <c r="AN404" s="320"/>
      <c r="AO404" s="321">
        <v>1</v>
      </c>
    </row>
    <row r="405" spans="1:41">
      <c r="A405" s="317"/>
      <c r="B405" s="317"/>
      <c r="C405" s="318" t="s">
        <v>449</v>
      </c>
      <c r="D405" s="319"/>
      <c r="E405" s="320"/>
      <c r="F405" s="320"/>
      <c r="G405" s="320"/>
      <c r="H405" s="320"/>
      <c r="I405" s="320"/>
      <c r="J405" s="320"/>
      <c r="K405" s="320"/>
      <c r="L405" s="320"/>
      <c r="M405" s="320"/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  <c r="AC405" s="320"/>
      <c r="AD405" s="320"/>
      <c r="AE405" s="320">
        <v>1</v>
      </c>
      <c r="AF405" s="320">
        <v>1</v>
      </c>
      <c r="AG405" s="320"/>
      <c r="AH405" s="320"/>
      <c r="AI405" s="320"/>
      <c r="AJ405" s="320"/>
      <c r="AK405" s="320"/>
      <c r="AL405" s="320"/>
      <c r="AM405" s="320"/>
      <c r="AN405" s="320"/>
      <c r="AO405" s="321">
        <v>2</v>
      </c>
    </row>
    <row r="406" spans="1:41">
      <c r="A406" s="317"/>
      <c r="B406" s="317"/>
      <c r="C406" s="318" t="s">
        <v>436</v>
      </c>
      <c r="D406" s="319"/>
      <c r="E406" s="320"/>
      <c r="F406" s="320"/>
      <c r="G406" s="320"/>
      <c r="H406" s="320"/>
      <c r="I406" s="320"/>
      <c r="J406" s="320"/>
      <c r="K406" s="320"/>
      <c r="L406" s="320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>
        <v>1</v>
      </c>
      <c r="AB406" s="320"/>
      <c r="AC406" s="320"/>
      <c r="AD406" s="320"/>
      <c r="AE406" s="320"/>
      <c r="AF406" s="320"/>
      <c r="AG406" s="320"/>
      <c r="AH406" s="320"/>
      <c r="AI406" s="320"/>
      <c r="AJ406" s="320">
        <v>1</v>
      </c>
      <c r="AK406" s="320"/>
      <c r="AL406" s="320"/>
      <c r="AM406" s="320"/>
      <c r="AN406" s="320"/>
      <c r="AO406" s="321">
        <v>2</v>
      </c>
    </row>
    <row r="407" spans="1:41">
      <c r="A407" s="317"/>
      <c r="B407" s="317"/>
      <c r="C407" s="318" t="s">
        <v>484</v>
      </c>
      <c r="D407" s="319"/>
      <c r="E407" s="320"/>
      <c r="F407" s="320"/>
      <c r="G407" s="320"/>
      <c r="H407" s="320"/>
      <c r="I407" s="320"/>
      <c r="J407" s="320"/>
      <c r="K407" s="320"/>
      <c r="L407" s="320"/>
      <c r="M407" s="320"/>
      <c r="N407" s="320"/>
      <c r="O407" s="320"/>
      <c r="P407" s="320"/>
      <c r="Q407" s="320"/>
      <c r="R407" s="320"/>
      <c r="S407" s="320"/>
      <c r="T407" s="320"/>
      <c r="U407" s="320"/>
      <c r="V407" s="320"/>
      <c r="W407" s="320"/>
      <c r="X407" s="320"/>
      <c r="Y407" s="320"/>
      <c r="Z407" s="320"/>
      <c r="AA407" s="320"/>
      <c r="AB407" s="320"/>
      <c r="AC407" s="320">
        <v>1</v>
      </c>
      <c r="AD407" s="320"/>
      <c r="AE407" s="320"/>
      <c r="AF407" s="320"/>
      <c r="AG407" s="320"/>
      <c r="AH407" s="320"/>
      <c r="AI407" s="320"/>
      <c r="AJ407" s="320"/>
      <c r="AK407" s="320"/>
      <c r="AL407" s="320"/>
      <c r="AM407" s="320"/>
      <c r="AN407" s="320"/>
      <c r="AO407" s="321">
        <v>1</v>
      </c>
    </row>
    <row r="408" spans="1:41">
      <c r="A408" s="317"/>
      <c r="B408" s="317"/>
      <c r="C408" s="318" t="s">
        <v>566</v>
      </c>
      <c r="D408" s="319"/>
      <c r="E408" s="320"/>
      <c r="F408" s="320"/>
      <c r="G408" s="320"/>
      <c r="H408" s="320"/>
      <c r="I408" s="320"/>
      <c r="J408" s="320"/>
      <c r="K408" s="320"/>
      <c r="L408" s="320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20"/>
      <c r="AF408" s="320"/>
      <c r="AG408" s="320">
        <v>3</v>
      </c>
      <c r="AH408" s="320">
        <v>1</v>
      </c>
      <c r="AI408" s="320">
        <v>2</v>
      </c>
      <c r="AJ408" s="320"/>
      <c r="AK408" s="320">
        <v>2</v>
      </c>
      <c r="AL408" s="320">
        <v>1</v>
      </c>
      <c r="AM408" s="320"/>
      <c r="AN408" s="320"/>
      <c r="AO408" s="321">
        <v>9</v>
      </c>
    </row>
    <row r="409" spans="1:41">
      <c r="A409" s="317"/>
      <c r="B409" s="317"/>
      <c r="C409" s="318" t="s">
        <v>405</v>
      </c>
      <c r="D409" s="319"/>
      <c r="E409" s="320"/>
      <c r="F409" s="320"/>
      <c r="G409" s="320"/>
      <c r="H409" s="320"/>
      <c r="I409" s="320"/>
      <c r="J409" s="320"/>
      <c r="K409" s="320"/>
      <c r="L409" s="320"/>
      <c r="M409" s="320"/>
      <c r="N409" s="320"/>
      <c r="O409" s="320"/>
      <c r="P409" s="320"/>
      <c r="Q409" s="320"/>
      <c r="R409" s="320"/>
      <c r="S409" s="320"/>
      <c r="T409" s="320"/>
      <c r="U409" s="320"/>
      <c r="V409" s="320"/>
      <c r="W409" s="320">
        <v>1</v>
      </c>
      <c r="X409" s="320"/>
      <c r="Y409" s="320">
        <v>1</v>
      </c>
      <c r="Z409" s="320"/>
      <c r="AA409" s="320"/>
      <c r="AB409" s="320"/>
      <c r="AC409" s="320"/>
      <c r="AD409" s="320">
        <v>1</v>
      </c>
      <c r="AE409" s="320"/>
      <c r="AF409" s="320"/>
      <c r="AG409" s="320">
        <v>1</v>
      </c>
      <c r="AH409" s="320"/>
      <c r="AI409" s="320"/>
      <c r="AJ409" s="320"/>
      <c r="AK409" s="320">
        <v>1</v>
      </c>
      <c r="AL409" s="320"/>
      <c r="AM409" s="320"/>
      <c r="AN409" s="320"/>
      <c r="AO409" s="321">
        <v>5</v>
      </c>
    </row>
    <row r="410" spans="1:41">
      <c r="A410" s="317"/>
      <c r="B410" s="317"/>
      <c r="C410" s="318" t="s">
        <v>567</v>
      </c>
      <c r="D410" s="319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20"/>
      <c r="AF410" s="320"/>
      <c r="AG410" s="320">
        <v>1</v>
      </c>
      <c r="AH410" s="320"/>
      <c r="AI410" s="320"/>
      <c r="AJ410" s="320"/>
      <c r="AK410" s="320"/>
      <c r="AL410" s="320"/>
      <c r="AM410" s="320"/>
      <c r="AN410" s="320"/>
      <c r="AO410" s="321">
        <v>1</v>
      </c>
    </row>
    <row r="411" spans="1:41">
      <c r="A411" s="317"/>
      <c r="B411" s="317"/>
      <c r="C411" s="318" t="s">
        <v>464</v>
      </c>
      <c r="D411" s="319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>
        <v>1</v>
      </c>
      <c r="AD411" s="320"/>
      <c r="AE411" s="320"/>
      <c r="AF411" s="320"/>
      <c r="AG411" s="320"/>
      <c r="AH411" s="320"/>
      <c r="AI411" s="320"/>
      <c r="AJ411" s="320"/>
      <c r="AK411" s="320"/>
      <c r="AL411" s="320"/>
      <c r="AM411" s="320"/>
      <c r="AN411" s="320"/>
      <c r="AO411" s="321">
        <v>1</v>
      </c>
    </row>
    <row r="412" spans="1:41">
      <c r="A412" s="317"/>
      <c r="B412" s="317"/>
      <c r="C412" s="318" t="s">
        <v>529</v>
      </c>
      <c r="D412" s="319"/>
      <c r="E412" s="320"/>
      <c r="F412" s="320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20">
        <v>1</v>
      </c>
      <c r="AG412" s="320"/>
      <c r="AH412" s="320">
        <v>1</v>
      </c>
      <c r="AI412" s="320"/>
      <c r="AJ412" s="320"/>
      <c r="AK412" s="320"/>
      <c r="AL412" s="320"/>
      <c r="AM412" s="320"/>
      <c r="AN412" s="320"/>
      <c r="AO412" s="321">
        <v>2</v>
      </c>
    </row>
    <row r="413" spans="1:41">
      <c r="A413" s="317"/>
      <c r="B413" s="317"/>
      <c r="C413" s="318" t="s">
        <v>171</v>
      </c>
      <c r="D413" s="319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20">
        <v>1</v>
      </c>
      <c r="AF413" s="320"/>
      <c r="AG413" s="320"/>
      <c r="AH413" s="320"/>
      <c r="AI413" s="320"/>
      <c r="AJ413" s="320"/>
      <c r="AK413" s="320"/>
      <c r="AL413" s="320"/>
      <c r="AM413" s="320"/>
      <c r="AN413" s="320"/>
      <c r="AO413" s="321">
        <v>1</v>
      </c>
    </row>
    <row r="414" spans="1:41">
      <c r="A414" s="317"/>
      <c r="B414" s="317"/>
      <c r="C414" s="318" t="s">
        <v>530</v>
      </c>
      <c r="D414" s="319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20"/>
      <c r="AF414" s="320">
        <v>1</v>
      </c>
      <c r="AG414" s="320"/>
      <c r="AH414" s="320"/>
      <c r="AI414" s="320"/>
      <c r="AJ414" s="320"/>
      <c r="AK414" s="320"/>
      <c r="AL414" s="320"/>
      <c r="AM414" s="320"/>
      <c r="AN414" s="320"/>
      <c r="AO414" s="321">
        <v>1</v>
      </c>
    </row>
    <row r="415" spans="1:41">
      <c r="A415" s="317"/>
      <c r="B415" s="373" t="s">
        <v>889</v>
      </c>
      <c r="C415" s="374"/>
      <c r="D415" s="375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  <c r="W415" s="376">
        <v>1</v>
      </c>
      <c r="X415" s="376"/>
      <c r="Y415" s="376">
        <v>1</v>
      </c>
      <c r="Z415" s="376">
        <v>1</v>
      </c>
      <c r="AA415" s="376">
        <v>1</v>
      </c>
      <c r="AB415" s="376">
        <v>1</v>
      </c>
      <c r="AC415" s="376">
        <v>2</v>
      </c>
      <c r="AD415" s="376">
        <v>1</v>
      </c>
      <c r="AE415" s="376">
        <v>3</v>
      </c>
      <c r="AF415" s="376">
        <v>4</v>
      </c>
      <c r="AG415" s="376">
        <v>5</v>
      </c>
      <c r="AH415" s="376">
        <v>2</v>
      </c>
      <c r="AI415" s="376">
        <v>3</v>
      </c>
      <c r="AJ415" s="376">
        <v>2</v>
      </c>
      <c r="AK415" s="376">
        <v>3</v>
      </c>
      <c r="AL415" s="376">
        <v>1</v>
      </c>
      <c r="AM415" s="376"/>
      <c r="AN415" s="376"/>
      <c r="AO415" s="377">
        <v>31</v>
      </c>
    </row>
    <row r="416" spans="1:41">
      <c r="A416" s="317"/>
      <c r="B416" s="313" t="s">
        <v>192</v>
      </c>
      <c r="C416" s="313" t="s">
        <v>386</v>
      </c>
      <c r="D416" s="314"/>
      <c r="E416" s="315"/>
      <c r="F416" s="315"/>
      <c r="G416" s="315"/>
      <c r="H416" s="315"/>
      <c r="I416" s="315"/>
      <c r="J416" s="315"/>
      <c r="K416" s="315"/>
      <c r="L416" s="315"/>
      <c r="M416" s="315"/>
      <c r="N416" s="315"/>
      <c r="O416" s="315"/>
      <c r="P416" s="315"/>
      <c r="Q416" s="315"/>
      <c r="R416" s="315"/>
      <c r="S416" s="315">
        <v>1</v>
      </c>
      <c r="T416" s="315"/>
      <c r="U416" s="315"/>
      <c r="V416" s="315"/>
      <c r="W416" s="315"/>
      <c r="X416" s="315"/>
      <c r="Y416" s="315"/>
      <c r="Z416" s="315"/>
      <c r="AA416" s="315"/>
      <c r="AB416" s="315"/>
      <c r="AC416" s="315"/>
      <c r="AD416" s="315"/>
      <c r="AE416" s="315"/>
      <c r="AF416" s="315"/>
      <c r="AG416" s="315"/>
      <c r="AH416" s="315"/>
      <c r="AI416" s="315"/>
      <c r="AJ416" s="315"/>
      <c r="AK416" s="315"/>
      <c r="AL416" s="315"/>
      <c r="AM416" s="315"/>
      <c r="AN416" s="315"/>
      <c r="AO416" s="316">
        <v>1</v>
      </c>
    </row>
    <row r="417" spans="1:41">
      <c r="A417" s="317"/>
      <c r="B417" s="317"/>
      <c r="C417" s="318" t="s">
        <v>568</v>
      </c>
      <c r="D417" s="319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  <c r="AC417" s="320"/>
      <c r="AD417" s="320"/>
      <c r="AE417" s="320"/>
      <c r="AF417" s="320"/>
      <c r="AG417" s="320">
        <v>2</v>
      </c>
      <c r="AH417" s="320"/>
      <c r="AI417" s="320"/>
      <c r="AJ417" s="320"/>
      <c r="AK417" s="320"/>
      <c r="AL417" s="320"/>
      <c r="AM417" s="320"/>
      <c r="AN417" s="320"/>
      <c r="AO417" s="321">
        <v>2</v>
      </c>
    </row>
    <row r="418" spans="1:41">
      <c r="A418" s="317"/>
      <c r="B418" s="317"/>
      <c r="C418" s="318" t="s">
        <v>531</v>
      </c>
      <c r="D418" s="319"/>
      <c r="E418" s="320"/>
      <c r="F418" s="320"/>
      <c r="G418" s="320"/>
      <c r="H418" s="320"/>
      <c r="I418" s="320"/>
      <c r="J418" s="320"/>
      <c r="K418" s="320"/>
      <c r="L418" s="320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  <c r="AC418" s="320"/>
      <c r="AD418" s="320"/>
      <c r="AE418" s="320"/>
      <c r="AF418" s="320">
        <v>1</v>
      </c>
      <c r="AG418" s="320"/>
      <c r="AH418" s="320"/>
      <c r="AI418" s="320"/>
      <c r="AJ418" s="320"/>
      <c r="AK418" s="320"/>
      <c r="AL418" s="320"/>
      <c r="AM418" s="320"/>
      <c r="AN418" s="320"/>
      <c r="AO418" s="321">
        <v>1</v>
      </c>
    </row>
    <row r="419" spans="1:41">
      <c r="A419" s="317"/>
      <c r="B419" s="317"/>
      <c r="C419" s="318" t="s">
        <v>437</v>
      </c>
      <c r="D419" s="319"/>
      <c r="E419" s="320"/>
      <c r="F419" s="320"/>
      <c r="G419" s="320"/>
      <c r="H419" s="320"/>
      <c r="I419" s="320"/>
      <c r="J419" s="320"/>
      <c r="K419" s="320"/>
      <c r="L419" s="320"/>
      <c r="M419" s="320"/>
      <c r="N419" s="320"/>
      <c r="O419" s="320"/>
      <c r="P419" s="320"/>
      <c r="Q419" s="320"/>
      <c r="R419" s="320"/>
      <c r="S419" s="320"/>
      <c r="T419" s="320"/>
      <c r="U419" s="320"/>
      <c r="V419" s="320"/>
      <c r="W419" s="320"/>
      <c r="X419" s="320"/>
      <c r="Y419" s="320"/>
      <c r="Z419" s="320"/>
      <c r="AA419" s="320">
        <v>1</v>
      </c>
      <c r="AB419" s="320">
        <v>1</v>
      </c>
      <c r="AC419" s="320"/>
      <c r="AD419" s="320"/>
      <c r="AE419" s="320"/>
      <c r="AF419" s="320"/>
      <c r="AG419" s="320"/>
      <c r="AH419" s="320"/>
      <c r="AI419" s="320"/>
      <c r="AJ419" s="320"/>
      <c r="AK419" s="320"/>
      <c r="AL419" s="320"/>
      <c r="AM419" s="320"/>
      <c r="AN419" s="320"/>
      <c r="AO419" s="321">
        <v>2</v>
      </c>
    </row>
    <row r="420" spans="1:41">
      <c r="A420" s="317"/>
      <c r="B420" s="317"/>
      <c r="C420" s="318" t="s">
        <v>615</v>
      </c>
      <c r="D420" s="319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  <c r="AC420" s="320"/>
      <c r="AD420" s="320"/>
      <c r="AE420" s="320"/>
      <c r="AF420" s="320"/>
      <c r="AG420" s="320"/>
      <c r="AH420" s="320">
        <v>1</v>
      </c>
      <c r="AI420" s="320"/>
      <c r="AJ420" s="320"/>
      <c r="AK420" s="320"/>
      <c r="AL420" s="320"/>
      <c r="AM420" s="320"/>
      <c r="AN420" s="320"/>
      <c r="AO420" s="321">
        <v>1</v>
      </c>
    </row>
    <row r="421" spans="1:41">
      <c r="A421" s="317"/>
      <c r="B421" s="317"/>
      <c r="C421" s="318" t="s">
        <v>221</v>
      </c>
      <c r="D421" s="319"/>
      <c r="E421" s="320"/>
      <c r="F421" s="320"/>
      <c r="G421" s="320"/>
      <c r="H421" s="320"/>
      <c r="I421" s="320"/>
      <c r="J421" s="320"/>
      <c r="K421" s="320"/>
      <c r="L421" s="320"/>
      <c r="M421" s="320"/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  <c r="AC421" s="320">
        <v>1</v>
      </c>
      <c r="AD421" s="320"/>
      <c r="AE421" s="320"/>
      <c r="AF421" s="320"/>
      <c r="AG421" s="320"/>
      <c r="AH421" s="320"/>
      <c r="AI421" s="320"/>
      <c r="AJ421" s="320"/>
      <c r="AK421" s="320"/>
      <c r="AL421" s="320">
        <v>1</v>
      </c>
      <c r="AM421" s="320">
        <v>1</v>
      </c>
      <c r="AN421" s="320"/>
      <c r="AO421" s="321">
        <v>3</v>
      </c>
    </row>
    <row r="422" spans="1:41">
      <c r="A422" s="317"/>
      <c r="B422" s="317"/>
      <c r="C422" s="318" t="s">
        <v>524</v>
      </c>
      <c r="D422" s="319"/>
      <c r="E422" s="320"/>
      <c r="F422" s="320"/>
      <c r="G422" s="320"/>
      <c r="H422" s="320"/>
      <c r="I422" s="320"/>
      <c r="J422" s="320"/>
      <c r="K422" s="320"/>
      <c r="L422" s="320"/>
      <c r="M422" s="320"/>
      <c r="N422" s="320"/>
      <c r="O422" s="320"/>
      <c r="P422" s="320"/>
      <c r="Q422" s="320"/>
      <c r="R422" s="320"/>
      <c r="S422" s="320"/>
      <c r="T422" s="320"/>
      <c r="U422" s="320"/>
      <c r="V422" s="320"/>
      <c r="W422" s="320"/>
      <c r="X422" s="320"/>
      <c r="Y422" s="320"/>
      <c r="Z422" s="320"/>
      <c r="AA422" s="320"/>
      <c r="AB422" s="320"/>
      <c r="AC422" s="320"/>
      <c r="AD422" s="320"/>
      <c r="AE422" s="320"/>
      <c r="AF422" s="320"/>
      <c r="AG422" s="320">
        <v>1</v>
      </c>
      <c r="AH422" s="320"/>
      <c r="AI422" s="320"/>
      <c r="AJ422" s="320"/>
      <c r="AK422" s="320"/>
      <c r="AL422" s="320"/>
      <c r="AM422" s="320"/>
      <c r="AN422" s="320"/>
      <c r="AO422" s="321">
        <v>1</v>
      </c>
    </row>
    <row r="423" spans="1:41">
      <c r="A423" s="317"/>
      <c r="B423" s="317"/>
      <c r="C423" s="318" t="s">
        <v>485</v>
      </c>
      <c r="D423" s="319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  <c r="AC423" s="320"/>
      <c r="AD423" s="320">
        <v>1</v>
      </c>
      <c r="AE423" s="320"/>
      <c r="AF423" s="320"/>
      <c r="AG423" s="320"/>
      <c r="AH423" s="320"/>
      <c r="AI423" s="320"/>
      <c r="AJ423" s="320"/>
      <c r="AK423" s="320"/>
      <c r="AL423" s="320"/>
      <c r="AM423" s="320"/>
      <c r="AN423" s="320"/>
      <c r="AO423" s="321">
        <v>1</v>
      </c>
    </row>
    <row r="424" spans="1:41">
      <c r="A424" s="317"/>
      <c r="B424" s="317"/>
      <c r="C424" s="318" t="s">
        <v>438</v>
      </c>
      <c r="D424" s="319"/>
      <c r="E424" s="320"/>
      <c r="F424" s="320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>
        <v>1</v>
      </c>
      <c r="X424" s="320"/>
      <c r="Y424" s="320"/>
      <c r="Z424" s="320"/>
      <c r="AA424" s="320"/>
      <c r="AB424" s="320"/>
      <c r="AC424" s="320">
        <v>1</v>
      </c>
      <c r="AD424" s="320"/>
      <c r="AE424" s="320"/>
      <c r="AF424" s="320"/>
      <c r="AG424" s="320"/>
      <c r="AH424" s="320"/>
      <c r="AI424" s="320">
        <v>1</v>
      </c>
      <c r="AJ424" s="320"/>
      <c r="AK424" s="320"/>
      <c r="AL424" s="320"/>
      <c r="AM424" s="320"/>
      <c r="AN424" s="320"/>
      <c r="AO424" s="321">
        <v>3</v>
      </c>
    </row>
    <row r="425" spans="1:41">
      <c r="A425" s="317"/>
      <c r="B425" s="373" t="s">
        <v>890</v>
      </c>
      <c r="C425" s="374"/>
      <c r="D425" s="375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>
        <v>1</v>
      </c>
      <c r="T425" s="376"/>
      <c r="U425" s="376"/>
      <c r="V425" s="376"/>
      <c r="W425" s="376">
        <v>1</v>
      </c>
      <c r="X425" s="376"/>
      <c r="Y425" s="376"/>
      <c r="Z425" s="376"/>
      <c r="AA425" s="376">
        <v>1</v>
      </c>
      <c r="AB425" s="376">
        <v>1</v>
      </c>
      <c r="AC425" s="376">
        <v>2</v>
      </c>
      <c r="AD425" s="376">
        <v>1</v>
      </c>
      <c r="AE425" s="376"/>
      <c r="AF425" s="376">
        <v>1</v>
      </c>
      <c r="AG425" s="376">
        <v>3</v>
      </c>
      <c r="AH425" s="376">
        <v>1</v>
      </c>
      <c r="AI425" s="376">
        <v>1</v>
      </c>
      <c r="AJ425" s="376"/>
      <c r="AK425" s="376"/>
      <c r="AL425" s="376">
        <v>1</v>
      </c>
      <c r="AM425" s="376">
        <v>1</v>
      </c>
      <c r="AN425" s="376"/>
      <c r="AO425" s="377">
        <v>15</v>
      </c>
    </row>
    <row r="426" spans="1:41">
      <c r="A426" s="317"/>
      <c r="B426" s="313" t="s">
        <v>254</v>
      </c>
      <c r="C426" s="313" t="s">
        <v>254</v>
      </c>
      <c r="D426" s="314"/>
      <c r="E426" s="315"/>
      <c r="F426" s="315"/>
      <c r="G426" s="315"/>
      <c r="H426" s="315"/>
      <c r="I426" s="315"/>
      <c r="J426" s="315"/>
      <c r="K426" s="315"/>
      <c r="L426" s="315"/>
      <c r="M426" s="315"/>
      <c r="N426" s="315"/>
      <c r="O426" s="315"/>
      <c r="P426" s="315"/>
      <c r="Q426" s="315"/>
      <c r="R426" s="315"/>
      <c r="S426" s="315"/>
      <c r="T426" s="315"/>
      <c r="U426" s="315"/>
      <c r="V426" s="315"/>
      <c r="W426" s="315"/>
      <c r="X426" s="315"/>
      <c r="Y426" s="315"/>
      <c r="Z426" s="315"/>
      <c r="AA426" s="315"/>
      <c r="AB426" s="315"/>
      <c r="AC426" s="315">
        <v>1</v>
      </c>
      <c r="AD426" s="315"/>
      <c r="AE426" s="315"/>
      <c r="AF426" s="315"/>
      <c r="AG426" s="315">
        <v>1</v>
      </c>
      <c r="AH426" s="315"/>
      <c r="AI426" s="315"/>
      <c r="AJ426" s="315"/>
      <c r="AK426" s="315"/>
      <c r="AL426" s="315">
        <v>2</v>
      </c>
      <c r="AM426" s="315"/>
      <c r="AN426" s="315"/>
      <c r="AO426" s="316">
        <v>4</v>
      </c>
    </row>
    <row r="427" spans="1:41">
      <c r="A427" s="317"/>
      <c r="B427" s="317"/>
      <c r="C427" s="318" t="s">
        <v>512</v>
      </c>
      <c r="D427" s="319"/>
      <c r="E427" s="320"/>
      <c r="F427" s="320"/>
      <c r="G427" s="320"/>
      <c r="H427" s="320"/>
      <c r="I427" s="320"/>
      <c r="J427" s="320"/>
      <c r="K427" s="320"/>
      <c r="L427" s="320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  <c r="AC427" s="320"/>
      <c r="AD427" s="320"/>
      <c r="AE427" s="320">
        <v>1</v>
      </c>
      <c r="AF427" s="320"/>
      <c r="AG427" s="320"/>
      <c r="AH427" s="320"/>
      <c r="AI427" s="320"/>
      <c r="AJ427" s="320"/>
      <c r="AK427" s="320"/>
      <c r="AL427" s="320"/>
      <c r="AM427" s="320"/>
      <c r="AN427" s="320"/>
      <c r="AO427" s="321">
        <v>1</v>
      </c>
    </row>
    <row r="428" spans="1:41">
      <c r="A428" s="317"/>
      <c r="B428" s="317"/>
      <c r="C428" s="318" t="s">
        <v>442</v>
      </c>
      <c r="D428" s="319"/>
      <c r="E428" s="320"/>
      <c r="F428" s="320"/>
      <c r="G428" s="320"/>
      <c r="H428" s="320"/>
      <c r="I428" s="320"/>
      <c r="J428" s="320"/>
      <c r="K428" s="320"/>
      <c r="L428" s="320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  <c r="AC428" s="320"/>
      <c r="AD428" s="320"/>
      <c r="AE428" s="320"/>
      <c r="AF428" s="320"/>
      <c r="AG428" s="320"/>
      <c r="AH428" s="320"/>
      <c r="AI428" s="320">
        <v>1</v>
      </c>
      <c r="AJ428" s="320"/>
      <c r="AK428" s="320"/>
      <c r="AL428" s="320"/>
      <c r="AM428" s="320"/>
      <c r="AN428" s="320"/>
      <c r="AO428" s="321">
        <v>1</v>
      </c>
    </row>
    <row r="429" spans="1:41">
      <c r="A429" s="317"/>
      <c r="B429" s="317"/>
      <c r="C429" s="318" t="s">
        <v>445</v>
      </c>
      <c r="D429" s="319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>
        <v>1</v>
      </c>
      <c r="AC429" s="320"/>
      <c r="AD429" s="320"/>
      <c r="AE429" s="320"/>
      <c r="AF429" s="320"/>
      <c r="AG429" s="320"/>
      <c r="AH429" s="320"/>
      <c r="AI429" s="320"/>
      <c r="AJ429" s="320"/>
      <c r="AK429" s="320"/>
      <c r="AL429" s="320"/>
      <c r="AM429" s="320"/>
      <c r="AN429" s="320"/>
      <c r="AO429" s="321">
        <v>1</v>
      </c>
    </row>
    <row r="430" spans="1:41">
      <c r="A430" s="317"/>
      <c r="B430" s="317"/>
      <c r="C430" s="318" t="s">
        <v>267</v>
      </c>
      <c r="D430" s="319"/>
      <c r="E430" s="320"/>
      <c r="F430" s="320"/>
      <c r="G430" s="320"/>
      <c r="H430" s="320"/>
      <c r="I430" s="320"/>
      <c r="J430" s="320"/>
      <c r="K430" s="320"/>
      <c r="L430" s="320"/>
      <c r="M430" s="320"/>
      <c r="N430" s="320"/>
      <c r="O430" s="320"/>
      <c r="P430" s="320"/>
      <c r="Q430" s="320"/>
      <c r="R430" s="320"/>
      <c r="S430" s="320"/>
      <c r="T430" s="320"/>
      <c r="U430" s="320"/>
      <c r="V430" s="320"/>
      <c r="W430" s="320"/>
      <c r="X430" s="320"/>
      <c r="Y430" s="320"/>
      <c r="Z430" s="320"/>
      <c r="AA430" s="320"/>
      <c r="AB430" s="320"/>
      <c r="AC430" s="320"/>
      <c r="AD430" s="320"/>
      <c r="AE430" s="320"/>
      <c r="AF430" s="320"/>
      <c r="AG430" s="320"/>
      <c r="AH430" s="320"/>
      <c r="AI430" s="320"/>
      <c r="AJ430" s="320"/>
      <c r="AK430" s="320"/>
      <c r="AL430" s="320">
        <v>1</v>
      </c>
      <c r="AM430" s="320"/>
      <c r="AN430" s="320"/>
      <c r="AO430" s="321">
        <v>1</v>
      </c>
    </row>
    <row r="431" spans="1:41">
      <c r="A431" s="317"/>
      <c r="B431" s="317"/>
      <c r="C431" s="318" t="s">
        <v>417</v>
      </c>
      <c r="D431" s="319"/>
      <c r="E431" s="320"/>
      <c r="F431" s="320"/>
      <c r="G431" s="320"/>
      <c r="H431" s="320"/>
      <c r="I431" s="320"/>
      <c r="J431" s="320"/>
      <c r="K431" s="320"/>
      <c r="L431" s="320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>
        <v>1</v>
      </c>
      <c r="Z431" s="320"/>
      <c r="AA431" s="320"/>
      <c r="AB431" s="320"/>
      <c r="AC431" s="320"/>
      <c r="AD431" s="320"/>
      <c r="AE431" s="320"/>
      <c r="AF431" s="320">
        <v>1</v>
      </c>
      <c r="AG431" s="320">
        <v>1</v>
      </c>
      <c r="AH431" s="320"/>
      <c r="AI431" s="320"/>
      <c r="AJ431" s="320"/>
      <c r="AK431" s="320"/>
      <c r="AL431" s="320"/>
      <c r="AM431" s="320"/>
      <c r="AN431" s="320"/>
      <c r="AO431" s="321">
        <v>3</v>
      </c>
    </row>
    <row r="432" spans="1:41">
      <c r="A432" s="317"/>
      <c r="B432" s="317"/>
      <c r="C432" s="318" t="s">
        <v>422</v>
      </c>
      <c r="D432" s="319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>
        <v>3</v>
      </c>
      <c r="AA432" s="320">
        <v>1</v>
      </c>
      <c r="AB432" s="320"/>
      <c r="AC432" s="320"/>
      <c r="AD432" s="320"/>
      <c r="AE432" s="320"/>
      <c r="AF432" s="320"/>
      <c r="AG432" s="320"/>
      <c r="AH432" s="320"/>
      <c r="AI432" s="320"/>
      <c r="AJ432" s="320"/>
      <c r="AK432" s="320"/>
      <c r="AL432" s="320"/>
      <c r="AM432" s="320"/>
      <c r="AN432" s="320"/>
      <c r="AO432" s="321">
        <v>4</v>
      </c>
    </row>
    <row r="433" spans="1:41">
      <c r="A433" s="317"/>
      <c r="B433" s="373" t="s">
        <v>891</v>
      </c>
      <c r="C433" s="374"/>
      <c r="D433" s="375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>
        <v>1</v>
      </c>
      <c r="Z433" s="376">
        <v>3</v>
      </c>
      <c r="AA433" s="376">
        <v>1</v>
      </c>
      <c r="AB433" s="376">
        <v>1</v>
      </c>
      <c r="AC433" s="376">
        <v>1</v>
      </c>
      <c r="AD433" s="376"/>
      <c r="AE433" s="376">
        <v>1</v>
      </c>
      <c r="AF433" s="376">
        <v>1</v>
      </c>
      <c r="AG433" s="376">
        <v>2</v>
      </c>
      <c r="AH433" s="376"/>
      <c r="AI433" s="376">
        <v>1</v>
      </c>
      <c r="AJ433" s="376"/>
      <c r="AK433" s="376"/>
      <c r="AL433" s="376">
        <v>3</v>
      </c>
      <c r="AM433" s="376"/>
      <c r="AN433" s="376"/>
      <c r="AO433" s="377">
        <v>15</v>
      </c>
    </row>
    <row r="434" spans="1:41">
      <c r="A434" s="317"/>
      <c r="B434" s="313" t="s">
        <v>256</v>
      </c>
      <c r="C434" s="313" t="s">
        <v>482</v>
      </c>
      <c r="D434" s="314"/>
      <c r="E434" s="315"/>
      <c r="F434" s="315"/>
      <c r="G434" s="315"/>
      <c r="H434" s="315"/>
      <c r="I434" s="315"/>
      <c r="J434" s="315"/>
      <c r="K434" s="315"/>
      <c r="L434" s="315"/>
      <c r="M434" s="315"/>
      <c r="N434" s="315"/>
      <c r="O434" s="315"/>
      <c r="P434" s="315"/>
      <c r="Q434" s="315"/>
      <c r="R434" s="315"/>
      <c r="S434" s="315"/>
      <c r="T434" s="315"/>
      <c r="U434" s="315"/>
      <c r="V434" s="315"/>
      <c r="W434" s="315"/>
      <c r="X434" s="315"/>
      <c r="Y434" s="315"/>
      <c r="Z434" s="315"/>
      <c r="AA434" s="315"/>
      <c r="AB434" s="315"/>
      <c r="AC434" s="315"/>
      <c r="AD434" s="315">
        <v>1</v>
      </c>
      <c r="AE434" s="315"/>
      <c r="AF434" s="315"/>
      <c r="AG434" s="315"/>
      <c r="AH434" s="315"/>
      <c r="AI434" s="315"/>
      <c r="AJ434" s="315"/>
      <c r="AK434" s="315"/>
      <c r="AL434" s="315"/>
      <c r="AM434" s="315"/>
      <c r="AN434" s="315"/>
      <c r="AO434" s="316">
        <v>1</v>
      </c>
    </row>
    <row r="435" spans="1:41">
      <c r="A435" s="317"/>
      <c r="B435" s="317"/>
      <c r="C435" s="318" t="s">
        <v>350</v>
      </c>
      <c r="D435" s="319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>
        <v>2</v>
      </c>
      <c r="AC435" s="320">
        <v>1</v>
      </c>
      <c r="AD435" s="320">
        <v>1</v>
      </c>
      <c r="AE435" s="320">
        <v>1</v>
      </c>
      <c r="AF435" s="320"/>
      <c r="AG435" s="320"/>
      <c r="AH435" s="320"/>
      <c r="AI435" s="320"/>
      <c r="AJ435" s="320"/>
      <c r="AK435" s="320"/>
      <c r="AL435" s="320"/>
      <c r="AM435" s="320"/>
      <c r="AN435" s="320"/>
      <c r="AO435" s="321">
        <v>5</v>
      </c>
    </row>
    <row r="436" spans="1:41">
      <c r="A436" s="317"/>
      <c r="B436" s="317"/>
      <c r="C436" s="318" t="s">
        <v>446</v>
      </c>
      <c r="D436" s="319"/>
      <c r="E436" s="320"/>
      <c r="F436" s="320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>
        <v>2</v>
      </c>
      <c r="AD436" s="320"/>
      <c r="AE436" s="320"/>
      <c r="AF436" s="320"/>
      <c r="AG436" s="320"/>
      <c r="AH436" s="320"/>
      <c r="AI436" s="320"/>
      <c r="AJ436" s="320">
        <v>1</v>
      </c>
      <c r="AK436" s="320"/>
      <c r="AL436" s="320"/>
      <c r="AM436" s="320"/>
      <c r="AN436" s="320"/>
      <c r="AO436" s="321">
        <v>3</v>
      </c>
    </row>
    <row r="437" spans="1:41">
      <c r="A437" s="317"/>
      <c r="B437" s="317"/>
      <c r="C437" s="318" t="s">
        <v>256</v>
      </c>
      <c r="D437" s="319"/>
      <c r="E437" s="320"/>
      <c r="F437" s="320"/>
      <c r="G437" s="320"/>
      <c r="H437" s="320"/>
      <c r="I437" s="320"/>
      <c r="J437" s="320"/>
      <c r="K437" s="320"/>
      <c r="L437" s="320"/>
      <c r="M437" s="320"/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>
        <v>1</v>
      </c>
      <c r="AA437" s="320"/>
      <c r="AB437" s="320"/>
      <c r="AC437" s="320"/>
      <c r="AD437" s="320"/>
      <c r="AE437" s="320"/>
      <c r="AF437" s="320"/>
      <c r="AG437" s="320"/>
      <c r="AH437" s="320"/>
      <c r="AI437" s="320"/>
      <c r="AJ437" s="320"/>
      <c r="AK437" s="320"/>
      <c r="AL437" s="320"/>
      <c r="AM437" s="320"/>
      <c r="AN437" s="320"/>
      <c r="AO437" s="321">
        <v>1</v>
      </c>
    </row>
    <row r="438" spans="1:41">
      <c r="A438" s="317"/>
      <c r="B438" s="317"/>
      <c r="C438" s="318" t="s">
        <v>483</v>
      </c>
      <c r="D438" s="319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>
        <v>1</v>
      </c>
      <c r="AE438" s="320"/>
      <c r="AF438" s="320">
        <v>1</v>
      </c>
      <c r="AG438" s="320"/>
      <c r="AH438" s="320"/>
      <c r="AI438" s="320">
        <v>1</v>
      </c>
      <c r="AJ438" s="320"/>
      <c r="AK438" s="320">
        <v>1</v>
      </c>
      <c r="AL438" s="320"/>
      <c r="AM438" s="320"/>
      <c r="AN438" s="320"/>
      <c r="AO438" s="321">
        <v>4</v>
      </c>
    </row>
    <row r="439" spans="1:41">
      <c r="A439" s="317"/>
      <c r="B439" s="373" t="s">
        <v>892</v>
      </c>
      <c r="C439" s="374"/>
      <c r="D439" s="375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>
        <v>1</v>
      </c>
      <c r="AA439" s="376"/>
      <c r="AB439" s="376">
        <v>2</v>
      </c>
      <c r="AC439" s="376">
        <v>3</v>
      </c>
      <c r="AD439" s="376">
        <v>3</v>
      </c>
      <c r="AE439" s="376">
        <v>1</v>
      </c>
      <c r="AF439" s="376">
        <v>1</v>
      </c>
      <c r="AG439" s="376"/>
      <c r="AH439" s="376"/>
      <c r="AI439" s="376">
        <v>1</v>
      </c>
      <c r="AJ439" s="376">
        <v>1</v>
      </c>
      <c r="AK439" s="376">
        <v>1</v>
      </c>
      <c r="AL439" s="376"/>
      <c r="AM439" s="376"/>
      <c r="AN439" s="376"/>
      <c r="AO439" s="377">
        <v>14</v>
      </c>
    </row>
    <row r="440" spans="1:41">
      <c r="A440" s="317"/>
      <c r="B440" s="313" t="s">
        <v>250</v>
      </c>
      <c r="C440" s="313" t="s">
        <v>571</v>
      </c>
      <c r="D440" s="314"/>
      <c r="E440" s="315"/>
      <c r="F440" s="315"/>
      <c r="G440" s="315"/>
      <c r="H440" s="315"/>
      <c r="I440" s="315"/>
      <c r="J440" s="315"/>
      <c r="K440" s="315"/>
      <c r="L440" s="315"/>
      <c r="M440" s="315"/>
      <c r="N440" s="315"/>
      <c r="O440" s="315"/>
      <c r="P440" s="315"/>
      <c r="Q440" s="315"/>
      <c r="R440" s="315"/>
      <c r="S440" s="315"/>
      <c r="T440" s="315"/>
      <c r="U440" s="315"/>
      <c r="V440" s="315"/>
      <c r="W440" s="315"/>
      <c r="X440" s="315"/>
      <c r="Y440" s="315"/>
      <c r="Z440" s="315"/>
      <c r="AA440" s="315"/>
      <c r="AB440" s="315"/>
      <c r="AC440" s="315"/>
      <c r="AD440" s="315"/>
      <c r="AE440" s="315"/>
      <c r="AF440" s="315"/>
      <c r="AG440" s="315">
        <v>5</v>
      </c>
      <c r="AH440" s="315"/>
      <c r="AI440" s="315"/>
      <c r="AJ440" s="315">
        <v>1</v>
      </c>
      <c r="AK440" s="315"/>
      <c r="AL440" s="315">
        <v>1</v>
      </c>
      <c r="AM440" s="315"/>
      <c r="AN440" s="315"/>
      <c r="AO440" s="316">
        <v>7</v>
      </c>
    </row>
    <row r="441" spans="1:41">
      <c r="A441" s="317"/>
      <c r="B441" s="317"/>
      <c r="C441" s="318" t="s">
        <v>646</v>
      </c>
      <c r="D441" s="319"/>
      <c r="E441" s="320"/>
      <c r="F441" s="320"/>
      <c r="G441" s="320"/>
      <c r="H441" s="320"/>
      <c r="I441" s="320"/>
      <c r="J441" s="320"/>
      <c r="K441" s="320"/>
      <c r="L441" s="320"/>
      <c r="M441" s="320"/>
      <c r="N441" s="320"/>
      <c r="O441" s="320"/>
      <c r="P441" s="320"/>
      <c r="Q441" s="320"/>
      <c r="R441" s="320"/>
      <c r="S441" s="320"/>
      <c r="T441" s="320"/>
      <c r="U441" s="320"/>
      <c r="V441" s="320"/>
      <c r="W441" s="320"/>
      <c r="X441" s="320"/>
      <c r="Y441" s="320"/>
      <c r="Z441" s="320"/>
      <c r="AA441" s="320"/>
      <c r="AB441" s="320"/>
      <c r="AC441" s="320"/>
      <c r="AD441" s="320"/>
      <c r="AE441" s="320"/>
      <c r="AF441" s="320"/>
      <c r="AG441" s="320"/>
      <c r="AH441" s="320"/>
      <c r="AI441" s="320"/>
      <c r="AJ441" s="320">
        <v>1</v>
      </c>
      <c r="AK441" s="320"/>
      <c r="AL441" s="320"/>
      <c r="AM441" s="320"/>
      <c r="AN441" s="320"/>
      <c r="AO441" s="321">
        <v>1</v>
      </c>
    </row>
    <row r="442" spans="1:41">
      <c r="A442" s="317"/>
      <c r="B442" s="317"/>
      <c r="C442" s="318" t="s">
        <v>723</v>
      </c>
      <c r="D442" s="319"/>
      <c r="E442" s="320"/>
      <c r="F442" s="320"/>
      <c r="G442" s="320"/>
      <c r="H442" s="320"/>
      <c r="I442" s="320"/>
      <c r="J442" s="320"/>
      <c r="K442" s="320"/>
      <c r="L442" s="320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  <c r="AC442" s="320"/>
      <c r="AD442" s="320"/>
      <c r="AE442" s="320"/>
      <c r="AF442" s="320"/>
      <c r="AG442" s="320"/>
      <c r="AH442" s="320"/>
      <c r="AI442" s="320"/>
      <c r="AJ442" s="320"/>
      <c r="AK442" s="320"/>
      <c r="AL442" s="320">
        <v>1</v>
      </c>
      <c r="AM442" s="320"/>
      <c r="AN442" s="320"/>
      <c r="AO442" s="321">
        <v>1</v>
      </c>
    </row>
    <row r="443" spans="1:41">
      <c r="A443" s="317"/>
      <c r="B443" s="317"/>
      <c r="C443" s="318" t="s">
        <v>486</v>
      </c>
      <c r="D443" s="319"/>
      <c r="E443" s="320"/>
      <c r="F443" s="320"/>
      <c r="G443" s="320"/>
      <c r="H443" s="320"/>
      <c r="I443" s="320"/>
      <c r="J443" s="320"/>
      <c r="K443" s="320"/>
      <c r="L443" s="320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  <c r="AC443" s="320"/>
      <c r="AD443" s="320">
        <v>1</v>
      </c>
      <c r="AE443" s="320"/>
      <c r="AF443" s="320">
        <v>1</v>
      </c>
      <c r="AG443" s="320"/>
      <c r="AH443" s="320"/>
      <c r="AI443" s="320"/>
      <c r="AJ443" s="320"/>
      <c r="AK443" s="320"/>
      <c r="AL443" s="320"/>
      <c r="AM443" s="320"/>
      <c r="AN443" s="320"/>
      <c r="AO443" s="321">
        <v>2</v>
      </c>
    </row>
    <row r="444" spans="1:41">
      <c r="A444" s="317"/>
      <c r="B444" s="373" t="s">
        <v>893</v>
      </c>
      <c r="C444" s="374"/>
      <c r="D444" s="375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  <c r="AA444" s="376"/>
      <c r="AB444" s="376"/>
      <c r="AC444" s="376"/>
      <c r="AD444" s="376">
        <v>1</v>
      </c>
      <c r="AE444" s="376"/>
      <c r="AF444" s="376">
        <v>1</v>
      </c>
      <c r="AG444" s="376">
        <v>5</v>
      </c>
      <c r="AH444" s="376"/>
      <c r="AI444" s="376"/>
      <c r="AJ444" s="376">
        <v>2</v>
      </c>
      <c r="AK444" s="376"/>
      <c r="AL444" s="376">
        <v>2</v>
      </c>
      <c r="AM444" s="376"/>
      <c r="AN444" s="376"/>
      <c r="AO444" s="377">
        <v>11</v>
      </c>
    </row>
    <row r="445" spans="1:41">
      <c r="A445" s="317"/>
      <c r="B445" s="313" t="s">
        <v>257</v>
      </c>
      <c r="C445" s="313" t="s">
        <v>569</v>
      </c>
      <c r="D445" s="314"/>
      <c r="E445" s="315"/>
      <c r="F445" s="315"/>
      <c r="G445" s="315"/>
      <c r="H445" s="315"/>
      <c r="I445" s="315"/>
      <c r="J445" s="315"/>
      <c r="K445" s="315"/>
      <c r="L445" s="315"/>
      <c r="M445" s="315"/>
      <c r="N445" s="315"/>
      <c r="O445" s="315"/>
      <c r="P445" s="315"/>
      <c r="Q445" s="315"/>
      <c r="R445" s="315"/>
      <c r="S445" s="315"/>
      <c r="T445" s="315"/>
      <c r="U445" s="315"/>
      <c r="V445" s="315"/>
      <c r="W445" s="315"/>
      <c r="X445" s="315"/>
      <c r="Y445" s="315"/>
      <c r="Z445" s="315"/>
      <c r="AA445" s="315"/>
      <c r="AB445" s="315"/>
      <c r="AC445" s="315"/>
      <c r="AD445" s="315"/>
      <c r="AE445" s="315"/>
      <c r="AF445" s="315"/>
      <c r="AG445" s="315">
        <v>1</v>
      </c>
      <c r="AH445" s="315"/>
      <c r="AI445" s="315"/>
      <c r="AJ445" s="315"/>
      <c r="AK445" s="315"/>
      <c r="AL445" s="315"/>
      <c r="AM445" s="315"/>
      <c r="AN445" s="315"/>
      <c r="AO445" s="316">
        <v>1</v>
      </c>
    </row>
    <row r="446" spans="1:41">
      <c r="A446" s="317"/>
      <c r="B446" s="317"/>
      <c r="C446" s="318" t="s">
        <v>416</v>
      </c>
      <c r="D446" s="319"/>
      <c r="E446" s="320"/>
      <c r="F446" s="320"/>
      <c r="G446" s="320"/>
      <c r="H446" s="320"/>
      <c r="I446" s="320"/>
      <c r="J446" s="320"/>
      <c r="K446" s="320"/>
      <c r="L446" s="320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>
        <v>1</v>
      </c>
      <c r="Z446" s="320"/>
      <c r="AA446" s="320"/>
      <c r="AB446" s="320"/>
      <c r="AC446" s="320"/>
      <c r="AD446" s="320"/>
      <c r="AE446" s="320"/>
      <c r="AF446" s="320"/>
      <c r="AG446" s="320"/>
      <c r="AH446" s="320"/>
      <c r="AI446" s="320"/>
      <c r="AJ446" s="320"/>
      <c r="AK446" s="320"/>
      <c r="AL446" s="320"/>
      <c r="AM446" s="320"/>
      <c r="AN446" s="320"/>
      <c r="AO446" s="321">
        <v>1</v>
      </c>
    </row>
    <row r="447" spans="1:41">
      <c r="A447" s="317"/>
      <c r="B447" s="317"/>
      <c r="C447" s="318" t="s">
        <v>465</v>
      </c>
      <c r="D447" s="319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>
        <v>1</v>
      </c>
      <c r="AD447" s="320"/>
      <c r="AE447" s="320">
        <v>1</v>
      </c>
      <c r="AF447" s="320"/>
      <c r="AG447" s="320"/>
      <c r="AH447" s="320"/>
      <c r="AI447" s="320">
        <v>1</v>
      </c>
      <c r="AJ447" s="320"/>
      <c r="AK447" s="320"/>
      <c r="AL447" s="320"/>
      <c r="AM447" s="320"/>
      <c r="AN447" s="320"/>
      <c r="AO447" s="321">
        <v>3</v>
      </c>
    </row>
    <row r="448" spans="1:41">
      <c r="A448" s="317"/>
      <c r="B448" s="317"/>
      <c r="C448" s="318" t="s">
        <v>513</v>
      </c>
      <c r="D448" s="319"/>
      <c r="E448" s="320"/>
      <c r="F448" s="320"/>
      <c r="G448" s="320"/>
      <c r="H448" s="320"/>
      <c r="I448" s="320"/>
      <c r="J448" s="320"/>
      <c r="K448" s="320"/>
      <c r="L448" s="320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20">
        <v>1</v>
      </c>
      <c r="AF448" s="320"/>
      <c r="AG448" s="320">
        <v>1</v>
      </c>
      <c r="AH448" s="320"/>
      <c r="AI448" s="320"/>
      <c r="AJ448" s="320"/>
      <c r="AK448" s="320"/>
      <c r="AL448" s="320">
        <v>1</v>
      </c>
      <c r="AM448" s="320"/>
      <c r="AN448" s="320"/>
      <c r="AO448" s="321">
        <v>3</v>
      </c>
    </row>
    <row r="449" spans="1:41">
      <c r="A449" s="317"/>
      <c r="B449" s="317"/>
      <c r="C449" s="318" t="s">
        <v>280</v>
      </c>
      <c r="D449" s="319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>
        <v>1</v>
      </c>
      <c r="Z449" s="320"/>
      <c r="AA449" s="320"/>
      <c r="AB449" s="320"/>
      <c r="AC449" s="320"/>
      <c r="AD449" s="320"/>
      <c r="AE449" s="320"/>
      <c r="AF449" s="320"/>
      <c r="AG449" s="320"/>
      <c r="AH449" s="320"/>
      <c r="AI449" s="320"/>
      <c r="AJ449" s="320"/>
      <c r="AK449" s="320"/>
      <c r="AL449" s="320"/>
      <c r="AM449" s="320"/>
      <c r="AN449" s="320"/>
      <c r="AO449" s="321">
        <v>1</v>
      </c>
    </row>
    <row r="450" spans="1:41">
      <c r="A450" s="317"/>
      <c r="B450" s="317"/>
      <c r="C450" s="318" t="s">
        <v>570</v>
      </c>
      <c r="D450" s="319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  <c r="AC450" s="320"/>
      <c r="AD450" s="320"/>
      <c r="AE450" s="320"/>
      <c r="AF450" s="320"/>
      <c r="AG450" s="320">
        <v>1</v>
      </c>
      <c r="AH450" s="320"/>
      <c r="AI450" s="320"/>
      <c r="AJ450" s="320"/>
      <c r="AK450" s="320"/>
      <c r="AL450" s="320"/>
      <c r="AM450" s="320"/>
      <c r="AN450" s="320"/>
      <c r="AO450" s="321">
        <v>1</v>
      </c>
    </row>
    <row r="451" spans="1:41">
      <c r="A451" s="317"/>
      <c r="B451" s="373" t="s">
        <v>894</v>
      </c>
      <c r="C451" s="374"/>
      <c r="D451" s="375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>
        <v>2</v>
      </c>
      <c r="Z451" s="376"/>
      <c r="AA451" s="376"/>
      <c r="AB451" s="376"/>
      <c r="AC451" s="376">
        <v>1</v>
      </c>
      <c r="AD451" s="376"/>
      <c r="AE451" s="376">
        <v>2</v>
      </c>
      <c r="AF451" s="376"/>
      <c r="AG451" s="376">
        <v>3</v>
      </c>
      <c r="AH451" s="376"/>
      <c r="AI451" s="376">
        <v>1</v>
      </c>
      <c r="AJ451" s="376"/>
      <c r="AK451" s="376"/>
      <c r="AL451" s="376">
        <v>1</v>
      </c>
      <c r="AM451" s="376"/>
      <c r="AN451" s="376"/>
      <c r="AO451" s="377">
        <v>10</v>
      </c>
    </row>
    <row r="452" spans="1:41">
      <c r="A452" s="317"/>
      <c r="B452" s="313" t="s">
        <v>253</v>
      </c>
      <c r="C452" s="313" t="s">
        <v>532</v>
      </c>
      <c r="D452" s="314"/>
      <c r="E452" s="315"/>
      <c r="F452" s="315"/>
      <c r="G452" s="315"/>
      <c r="H452" s="315"/>
      <c r="I452" s="315"/>
      <c r="J452" s="315"/>
      <c r="K452" s="315"/>
      <c r="L452" s="315"/>
      <c r="M452" s="315"/>
      <c r="N452" s="315"/>
      <c r="O452" s="315"/>
      <c r="P452" s="315"/>
      <c r="Q452" s="315"/>
      <c r="R452" s="315"/>
      <c r="S452" s="315"/>
      <c r="T452" s="315"/>
      <c r="U452" s="315"/>
      <c r="V452" s="315"/>
      <c r="W452" s="315"/>
      <c r="X452" s="315"/>
      <c r="Y452" s="315"/>
      <c r="Z452" s="315"/>
      <c r="AA452" s="315"/>
      <c r="AB452" s="315"/>
      <c r="AC452" s="315"/>
      <c r="AD452" s="315"/>
      <c r="AE452" s="315">
        <v>1</v>
      </c>
      <c r="AF452" s="315"/>
      <c r="AG452" s="315"/>
      <c r="AH452" s="315"/>
      <c r="AI452" s="315"/>
      <c r="AJ452" s="315"/>
      <c r="AK452" s="315"/>
      <c r="AL452" s="315"/>
      <c r="AM452" s="315"/>
      <c r="AN452" s="315"/>
      <c r="AO452" s="316">
        <v>1</v>
      </c>
    </row>
    <row r="453" spans="1:41">
      <c r="A453" s="317"/>
      <c r="B453" s="317"/>
      <c r="C453" s="318" t="s">
        <v>466</v>
      </c>
      <c r="D453" s="319"/>
      <c r="E453" s="320"/>
      <c r="F453" s="320"/>
      <c r="G453" s="320"/>
      <c r="H453" s="320"/>
      <c r="I453" s="320"/>
      <c r="J453" s="320"/>
      <c r="K453" s="320"/>
      <c r="L453" s="320"/>
      <c r="M453" s="320"/>
      <c r="N453" s="320"/>
      <c r="O453" s="320"/>
      <c r="P453" s="320"/>
      <c r="Q453" s="320"/>
      <c r="R453" s="320"/>
      <c r="S453" s="320"/>
      <c r="T453" s="320"/>
      <c r="U453" s="320"/>
      <c r="V453" s="320"/>
      <c r="W453" s="320"/>
      <c r="X453" s="320"/>
      <c r="Y453" s="320"/>
      <c r="Z453" s="320"/>
      <c r="AA453" s="320"/>
      <c r="AB453" s="320"/>
      <c r="AC453" s="320">
        <v>1</v>
      </c>
      <c r="AD453" s="320"/>
      <c r="AE453" s="320"/>
      <c r="AF453" s="320"/>
      <c r="AG453" s="320"/>
      <c r="AH453" s="320"/>
      <c r="AI453" s="320"/>
      <c r="AJ453" s="320"/>
      <c r="AK453" s="320"/>
      <c r="AL453" s="320"/>
      <c r="AM453" s="320"/>
      <c r="AN453" s="320"/>
      <c r="AO453" s="321">
        <v>1</v>
      </c>
    </row>
    <row r="454" spans="1:41">
      <c r="A454" s="317"/>
      <c r="B454" s="317"/>
      <c r="C454" s="318" t="s">
        <v>724</v>
      </c>
      <c r="D454" s="319"/>
      <c r="E454" s="320"/>
      <c r="F454" s="320"/>
      <c r="G454" s="320"/>
      <c r="H454" s="320"/>
      <c r="I454" s="320"/>
      <c r="J454" s="320"/>
      <c r="K454" s="320"/>
      <c r="L454" s="320"/>
      <c r="M454" s="320"/>
      <c r="N454" s="320"/>
      <c r="O454" s="320"/>
      <c r="P454" s="320"/>
      <c r="Q454" s="320"/>
      <c r="R454" s="320"/>
      <c r="S454" s="320"/>
      <c r="T454" s="320"/>
      <c r="U454" s="320"/>
      <c r="V454" s="320"/>
      <c r="W454" s="320"/>
      <c r="X454" s="320"/>
      <c r="Y454" s="320"/>
      <c r="Z454" s="320"/>
      <c r="AA454" s="320"/>
      <c r="AB454" s="320"/>
      <c r="AC454" s="320"/>
      <c r="AD454" s="320"/>
      <c r="AE454" s="320"/>
      <c r="AF454" s="320"/>
      <c r="AG454" s="320"/>
      <c r="AH454" s="320"/>
      <c r="AI454" s="320"/>
      <c r="AJ454" s="320"/>
      <c r="AK454" s="320"/>
      <c r="AL454" s="320">
        <v>1</v>
      </c>
      <c r="AM454" s="320"/>
      <c r="AN454" s="320"/>
      <c r="AO454" s="321">
        <v>1</v>
      </c>
    </row>
    <row r="455" spans="1:41">
      <c r="A455" s="317"/>
      <c r="B455" s="373" t="s">
        <v>895</v>
      </c>
      <c r="C455" s="374"/>
      <c r="D455" s="375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  <c r="AA455" s="376"/>
      <c r="AB455" s="376"/>
      <c r="AC455" s="376">
        <v>1</v>
      </c>
      <c r="AD455" s="376"/>
      <c r="AE455" s="376">
        <v>1</v>
      </c>
      <c r="AF455" s="376"/>
      <c r="AG455" s="376"/>
      <c r="AH455" s="376"/>
      <c r="AI455" s="376"/>
      <c r="AJ455" s="376"/>
      <c r="AK455" s="376"/>
      <c r="AL455" s="376">
        <v>1</v>
      </c>
      <c r="AM455" s="376"/>
      <c r="AN455" s="376"/>
      <c r="AO455" s="377">
        <v>3</v>
      </c>
    </row>
    <row r="456" spans="1:41">
      <c r="A456" s="317"/>
      <c r="B456" s="313" t="s">
        <v>154</v>
      </c>
      <c r="C456" s="313" t="s">
        <v>154</v>
      </c>
      <c r="D456" s="314"/>
      <c r="E456" s="315"/>
      <c r="F456" s="315"/>
      <c r="G456" s="315"/>
      <c r="H456" s="315"/>
      <c r="I456" s="315"/>
      <c r="J456" s="315">
        <v>1</v>
      </c>
      <c r="K456" s="315"/>
      <c r="L456" s="315"/>
      <c r="M456" s="315"/>
      <c r="N456" s="315"/>
      <c r="O456" s="315"/>
      <c r="P456" s="315"/>
      <c r="Q456" s="315"/>
      <c r="R456" s="315"/>
      <c r="S456" s="315"/>
      <c r="T456" s="315"/>
      <c r="U456" s="315"/>
      <c r="V456" s="315"/>
      <c r="W456" s="315"/>
      <c r="X456" s="315"/>
      <c r="Y456" s="315"/>
      <c r="Z456" s="315"/>
      <c r="AA456" s="315"/>
      <c r="AB456" s="315"/>
      <c r="AC456" s="315"/>
      <c r="AD456" s="315"/>
      <c r="AE456" s="315"/>
      <c r="AF456" s="315"/>
      <c r="AG456" s="315"/>
      <c r="AH456" s="315"/>
      <c r="AI456" s="315"/>
      <c r="AJ456" s="315"/>
      <c r="AK456" s="315"/>
      <c r="AL456" s="315"/>
      <c r="AM456" s="315"/>
      <c r="AN456" s="315"/>
      <c r="AO456" s="316">
        <v>1</v>
      </c>
    </row>
    <row r="457" spans="1:41">
      <c r="A457" s="317"/>
      <c r="B457" s="317"/>
      <c r="C457" s="318" t="s">
        <v>616</v>
      </c>
      <c r="D457" s="319"/>
      <c r="E457" s="320"/>
      <c r="F457" s="320"/>
      <c r="G457" s="320"/>
      <c r="H457" s="320"/>
      <c r="I457" s="320"/>
      <c r="J457" s="320"/>
      <c r="K457" s="320"/>
      <c r="L457" s="320"/>
      <c r="M457" s="320"/>
      <c r="N457" s="320"/>
      <c r="O457" s="320"/>
      <c r="P457" s="320"/>
      <c r="Q457" s="320"/>
      <c r="R457" s="320"/>
      <c r="S457" s="320"/>
      <c r="T457" s="320"/>
      <c r="U457" s="320"/>
      <c r="V457" s="320"/>
      <c r="W457" s="320"/>
      <c r="X457" s="320"/>
      <c r="Y457" s="320"/>
      <c r="Z457" s="320"/>
      <c r="AA457" s="320"/>
      <c r="AB457" s="320"/>
      <c r="AC457" s="320"/>
      <c r="AD457" s="320"/>
      <c r="AE457" s="320"/>
      <c r="AF457" s="320"/>
      <c r="AG457" s="320"/>
      <c r="AH457" s="320">
        <v>1</v>
      </c>
      <c r="AI457" s="320"/>
      <c r="AJ457" s="320"/>
      <c r="AK457" s="320"/>
      <c r="AL457" s="320"/>
      <c r="AM457" s="320"/>
      <c r="AN457" s="320"/>
      <c r="AO457" s="321">
        <v>1</v>
      </c>
    </row>
    <row r="458" spans="1:41">
      <c r="A458" s="317"/>
      <c r="B458" s="317"/>
      <c r="C458" s="318" t="s">
        <v>440</v>
      </c>
      <c r="D458" s="319"/>
      <c r="E458" s="320"/>
      <c r="F458" s="320"/>
      <c r="G458" s="320"/>
      <c r="H458" s="320"/>
      <c r="I458" s="320"/>
      <c r="J458" s="320"/>
      <c r="K458" s="320"/>
      <c r="L458" s="320"/>
      <c r="M458" s="320"/>
      <c r="N458" s="320"/>
      <c r="O458" s="320"/>
      <c r="P458" s="320"/>
      <c r="Q458" s="320"/>
      <c r="R458" s="320"/>
      <c r="S458" s="320"/>
      <c r="T458" s="320"/>
      <c r="U458" s="320"/>
      <c r="V458" s="320"/>
      <c r="W458" s="320"/>
      <c r="X458" s="320"/>
      <c r="Y458" s="320"/>
      <c r="Z458" s="320"/>
      <c r="AA458" s="320"/>
      <c r="AB458" s="320"/>
      <c r="AC458" s="320"/>
      <c r="AD458" s="320"/>
      <c r="AE458" s="320"/>
      <c r="AF458" s="320"/>
      <c r="AG458" s="320"/>
      <c r="AH458" s="320"/>
      <c r="AI458" s="320"/>
      <c r="AJ458" s="320"/>
      <c r="AK458" s="320">
        <v>1</v>
      </c>
      <c r="AL458" s="320"/>
      <c r="AM458" s="320"/>
      <c r="AN458" s="320"/>
      <c r="AO458" s="321">
        <v>1</v>
      </c>
    </row>
    <row r="459" spans="1:41">
      <c r="A459" s="317"/>
      <c r="B459" s="373" t="s">
        <v>896</v>
      </c>
      <c r="C459" s="374"/>
      <c r="D459" s="375"/>
      <c r="E459" s="376"/>
      <c r="F459" s="376"/>
      <c r="G459" s="376"/>
      <c r="H459" s="376"/>
      <c r="I459" s="376"/>
      <c r="J459" s="376">
        <v>1</v>
      </c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  <c r="AA459" s="376"/>
      <c r="AB459" s="376"/>
      <c r="AC459" s="376"/>
      <c r="AD459" s="376"/>
      <c r="AE459" s="376"/>
      <c r="AF459" s="376"/>
      <c r="AG459" s="376"/>
      <c r="AH459" s="376">
        <v>1</v>
      </c>
      <c r="AI459" s="376"/>
      <c r="AJ459" s="376"/>
      <c r="AK459" s="376">
        <v>1</v>
      </c>
      <c r="AL459" s="376"/>
      <c r="AM459" s="376"/>
      <c r="AN459" s="376"/>
      <c r="AO459" s="377">
        <v>3</v>
      </c>
    </row>
    <row r="460" spans="1:41">
      <c r="A460" s="317"/>
      <c r="B460" s="313" t="s">
        <v>255</v>
      </c>
      <c r="C460" s="313" t="s">
        <v>897</v>
      </c>
      <c r="D460" s="314"/>
      <c r="E460" s="315"/>
      <c r="F460" s="315"/>
      <c r="G460" s="315"/>
      <c r="H460" s="315"/>
      <c r="I460" s="315"/>
      <c r="J460" s="315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  <c r="U460" s="315"/>
      <c r="V460" s="315"/>
      <c r="W460" s="315"/>
      <c r="X460" s="315"/>
      <c r="Y460" s="315"/>
      <c r="Z460" s="315"/>
      <c r="AA460" s="315"/>
      <c r="AB460" s="315"/>
      <c r="AC460" s="315"/>
      <c r="AD460" s="315"/>
      <c r="AE460" s="315"/>
      <c r="AF460" s="315"/>
      <c r="AG460" s="315"/>
      <c r="AH460" s="315"/>
      <c r="AI460" s="315"/>
      <c r="AJ460" s="315"/>
      <c r="AK460" s="315"/>
      <c r="AL460" s="315"/>
      <c r="AM460" s="315"/>
      <c r="AN460" s="315">
        <v>1</v>
      </c>
      <c r="AO460" s="316">
        <v>1</v>
      </c>
    </row>
    <row r="461" spans="1:41">
      <c r="A461" s="317"/>
      <c r="B461" s="317"/>
      <c r="C461" s="318" t="s">
        <v>148</v>
      </c>
      <c r="D461" s="319"/>
      <c r="E461" s="320"/>
      <c r="F461" s="320"/>
      <c r="G461" s="320"/>
      <c r="H461" s="320"/>
      <c r="I461" s="320"/>
      <c r="J461" s="320"/>
      <c r="K461" s="320"/>
      <c r="L461" s="320"/>
      <c r="M461" s="320"/>
      <c r="N461" s="320"/>
      <c r="O461" s="320"/>
      <c r="P461" s="320"/>
      <c r="Q461" s="320">
        <v>1</v>
      </c>
      <c r="R461" s="320"/>
      <c r="S461" s="320"/>
      <c r="T461" s="320"/>
      <c r="U461" s="320"/>
      <c r="V461" s="320"/>
      <c r="W461" s="320"/>
      <c r="X461" s="320"/>
      <c r="Y461" s="320"/>
      <c r="Z461" s="320"/>
      <c r="AA461" s="320"/>
      <c r="AB461" s="320"/>
      <c r="AC461" s="320"/>
      <c r="AD461" s="320"/>
      <c r="AE461" s="320">
        <v>1</v>
      </c>
      <c r="AF461" s="320"/>
      <c r="AG461" s="320"/>
      <c r="AH461" s="320"/>
      <c r="AI461" s="320"/>
      <c r="AJ461" s="320"/>
      <c r="AK461" s="320"/>
      <c r="AL461" s="320"/>
      <c r="AM461" s="320"/>
      <c r="AN461" s="320"/>
      <c r="AO461" s="321">
        <v>2</v>
      </c>
    </row>
    <row r="462" spans="1:41">
      <c r="A462" s="317"/>
      <c r="B462" s="373" t="s">
        <v>898</v>
      </c>
      <c r="C462" s="374"/>
      <c r="D462" s="375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>
        <v>1</v>
      </c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  <c r="AC462" s="376"/>
      <c r="AD462" s="376"/>
      <c r="AE462" s="376">
        <v>1</v>
      </c>
      <c r="AF462" s="376"/>
      <c r="AG462" s="376"/>
      <c r="AH462" s="376"/>
      <c r="AI462" s="376"/>
      <c r="AJ462" s="376"/>
      <c r="AK462" s="376"/>
      <c r="AL462" s="376"/>
      <c r="AM462" s="376"/>
      <c r="AN462" s="376">
        <v>1</v>
      </c>
      <c r="AO462" s="377">
        <v>3</v>
      </c>
    </row>
    <row r="463" spans="1:41">
      <c r="A463" s="317"/>
      <c r="B463" s="313" t="s">
        <v>249</v>
      </c>
      <c r="C463" s="313" t="s">
        <v>533</v>
      </c>
      <c r="D463" s="314"/>
      <c r="E463" s="315"/>
      <c r="F463" s="315"/>
      <c r="G463" s="315"/>
      <c r="H463" s="315"/>
      <c r="I463" s="315"/>
      <c r="J463" s="315"/>
      <c r="K463" s="315"/>
      <c r="L463" s="315"/>
      <c r="M463" s="315"/>
      <c r="N463" s="315"/>
      <c r="O463" s="315"/>
      <c r="P463" s="315"/>
      <c r="Q463" s="315"/>
      <c r="R463" s="315"/>
      <c r="S463" s="315"/>
      <c r="T463" s="315"/>
      <c r="U463" s="315"/>
      <c r="V463" s="315"/>
      <c r="W463" s="315"/>
      <c r="X463" s="315"/>
      <c r="Y463" s="315"/>
      <c r="Z463" s="315"/>
      <c r="AA463" s="315"/>
      <c r="AB463" s="315"/>
      <c r="AC463" s="315"/>
      <c r="AD463" s="315"/>
      <c r="AE463" s="315"/>
      <c r="AF463" s="315">
        <v>1</v>
      </c>
      <c r="AG463" s="315"/>
      <c r="AH463" s="315"/>
      <c r="AI463" s="315"/>
      <c r="AJ463" s="315"/>
      <c r="AK463" s="315"/>
      <c r="AL463" s="315"/>
      <c r="AM463" s="315"/>
      <c r="AN463" s="315"/>
      <c r="AO463" s="316">
        <v>1</v>
      </c>
    </row>
    <row r="464" spans="1:41">
      <c r="A464" s="317"/>
      <c r="B464" s="373" t="s">
        <v>899</v>
      </c>
      <c r="C464" s="374"/>
      <c r="D464" s="375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  <c r="AA464" s="376"/>
      <c r="AB464" s="376"/>
      <c r="AC464" s="376"/>
      <c r="AD464" s="376"/>
      <c r="AE464" s="376"/>
      <c r="AF464" s="376">
        <v>1</v>
      </c>
      <c r="AG464" s="376"/>
      <c r="AH464" s="376"/>
      <c r="AI464" s="376"/>
      <c r="AJ464" s="376"/>
      <c r="AK464" s="376"/>
      <c r="AL464" s="376"/>
      <c r="AM464" s="376"/>
      <c r="AN464" s="376"/>
      <c r="AO464" s="377">
        <v>1</v>
      </c>
    </row>
    <row r="465" spans="1:41">
      <c r="A465" s="317"/>
      <c r="B465" s="313" t="s">
        <v>188</v>
      </c>
      <c r="C465" s="313" t="s">
        <v>651</v>
      </c>
      <c r="D465" s="314"/>
      <c r="E465" s="315"/>
      <c r="F465" s="315"/>
      <c r="G465" s="315"/>
      <c r="H465" s="315"/>
      <c r="I465" s="315"/>
      <c r="J465" s="315"/>
      <c r="K465" s="315"/>
      <c r="L465" s="315"/>
      <c r="M465" s="315"/>
      <c r="N465" s="315"/>
      <c r="O465" s="315"/>
      <c r="P465" s="315"/>
      <c r="Q465" s="315"/>
      <c r="R465" s="315"/>
      <c r="S465" s="315"/>
      <c r="T465" s="315"/>
      <c r="U465" s="315"/>
      <c r="V465" s="315"/>
      <c r="W465" s="315"/>
      <c r="X465" s="315"/>
      <c r="Y465" s="315"/>
      <c r="Z465" s="315"/>
      <c r="AA465" s="315"/>
      <c r="AB465" s="315"/>
      <c r="AC465" s="315"/>
      <c r="AD465" s="315"/>
      <c r="AE465" s="315"/>
      <c r="AF465" s="315"/>
      <c r="AG465" s="315"/>
      <c r="AH465" s="315"/>
      <c r="AI465" s="315">
        <v>1</v>
      </c>
      <c r="AJ465" s="315"/>
      <c r="AK465" s="315"/>
      <c r="AL465" s="315"/>
      <c r="AM465" s="315"/>
      <c r="AN465" s="315"/>
      <c r="AO465" s="316">
        <v>1</v>
      </c>
    </row>
    <row r="466" spans="1:41">
      <c r="A466" s="317"/>
      <c r="B466" s="373" t="s">
        <v>900</v>
      </c>
      <c r="C466" s="374"/>
      <c r="D466" s="375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  <c r="AA466" s="376"/>
      <c r="AB466" s="376"/>
      <c r="AC466" s="376"/>
      <c r="AD466" s="376"/>
      <c r="AE466" s="376"/>
      <c r="AF466" s="376"/>
      <c r="AG466" s="376"/>
      <c r="AH466" s="376"/>
      <c r="AI466" s="376">
        <v>1</v>
      </c>
      <c r="AJ466" s="376"/>
      <c r="AK466" s="376"/>
      <c r="AL466" s="376"/>
      <c r="AM466" s="376"/>
      <c r="AN466" s="376"/>
      <c r="AO466" s="377">
        <v>1</v>
      </c>
    </row>
    <row r="467" spans="1:41">
      <c r="A467" s="317"/>
      <c r="B467" s="313" t="s">
        <v>183</v>
      </c>
      <c r="C467" s="313" t="s">
        <v>387</v>
      </c>
      <c r="D467" s="314"/>
      <c r="E467" s="315"/>
      <c r="F467" s="315"/>
      <c r="G467" s="315"/>
      <c r="H467" s="315"/>
      <c r="I467" s="315"/>
      <c r="J467" s="315"/>
      <c r="K467" s="315"/>
      <c r="L467" s="315"/>
      <c r="M467" s="315"/>
      <c r="N467" s="315"/>
      <c r="O467" s="315"/>
      <c r="P467" s="315"/>
      <c r="Q467" s="315"/>
      <c r="R467" s="315">
        <v>1</v>
      </c>
      <c r="S467" s="315"/>
      <c r="T467" s="315"/>
      <c r="U467" s="315"/>
      <c r="V467" s="315"/>
      <c r="W467" s="315"/>
      <c r="X467" s="315"/>
      <c r="Y467" s="315"/>
      <c r="Z467" s="315"/>
      <c r="AA467" s="315"/>
      <c r="AB467" s="315"/>
      <c r="AC467" s="315"/>
      <c r="AD467" s="315"/>
      <c r="AE467" s="315"/>
      <c r="AF467" s="315"/>
      <c r="AG467" s="315"/>
      <c r="AH467" s="315"/>
      <c r="AI467" s="315"/>
      <c r="AJ467" s="315"/>
      <c r="AK467" s="315"/>
      <c r="AL467" s="315"/>
      <c r="AM467" s="315"/>
      <c r="AN467" s="315"/>
      <c r="AO467" s="316">
        <v>1</v>
      </c>
    </row>
    <row r="468" spans="1:41">
      <c r="A468" s="317"/>
      <c r="B468" s="373" t="s">
        <v>901</v>
      </c>
      <c r="C468" s="374"/>
      <c r="D468" s="375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>
        <v>1</v>
      </c>
      <c r="S468" s="376"/>
      <c r="T468" s="376"/>
      <c r="U468" s="376"/>
      <c r="V468" s="376"/>
      <c r="W468" s="376"/>
      <c r="X468" s="376"/>
      <c r="Y468" s="376"/>
      <c r="Z468" s="376"/>
      <c r="AA468" s="376"/>
      <c r="AB468" s="376"/>
      <c r="AC468" s="376"/>
      <c r="AD468" s="376"/>
      <c r="AE468" s="376"/>
      <c r="AF468" s="376"/>
      <c r="AG468" s="376"/>
      <c r="AH468" s="376"/>
      <c r="AI468" s="376"/>
      <c r="AJ468" s="376"/>
      <c r="AK468" s="376"/>
      <c r="AL468" s="376"/>
      <c r="AM468" s="376"/>
      <c r="AN468" s="376"/>
      <c r="AO468" s="377">
        <v>1</v>
      </c>
    </row>
    <row r="469" spans="1:41">
      <c r="A469" s="329" t="s">
        <v>902</v>
      </c>
      <c r="B469" s="330"/>
      <c r="C469" s="330"/>
      <c r="D469" s="331"/>
      <c r="E469" s="332"/>
      <c r="F469" s="332"/>
      <c r="G469" s="332"/>
      <c r="H469" s="332"/>
      <c r="I469" s="332"/>
      <c r="J469" s="332">
        <v>1</v>
      </c>
      <c r="K469" s="332"/>
      <c r="L469" s="332"/>
      <c r="M469" s="332"/>
      <c r="N469" s="332"/>
      <c r="O469" s="332">
        <v>1</v>
      </c>
      <c r="P469" s="332">
        <v>1</v>
      </c>
      <c r="Q469" s="332">
        <v>4</v>
      </c>
      <c r="R469" s="332">
        <v>1</v>
      </c>
      <c r="S469" s="332">
        <v>1</v>
      </c>
      <c r="T469" s="332"/>
      <c r="U469" s="332"/>
      <c r="V469" s="332"/>
      <c r="W469" s="332">
        <v>3</v>
      </c>
      <c r="X469" s="332"/>
      <c r="Y469" s="332">
        <v>4</v>
      </c>
      <c r="Z469" s="332">
        <v>6</v>
      </c>
      <c r="AA469" s="332">
        <v>7</v>
      </c>
      <c r="AB469" s="332">
        <v>12</v>
      </c>
      <c r="AC469" s="332">
        <v>21</v>
      </c>
      <c r="AD469" s="332">
        <v>14</v>
      </c>
      <c r="AE469" s="332">
        <v>17</v>
      </c>
      <c r="AF469" s="332">
        <v>16</v>
      </c>
      <c r="AG469" s="332">
        <v>30</v>
      </c>
      <c r="AH469" s="332">
        <v>9</v>
      </c>
      <c r="AI469" s="332">
        <v>15</v>
      </c>
      <c r="AJ469" s="332">
        <v>10</v>
      </c>
      <c r="AK469" s="332">
        <v>9</v>
      </c>
      <c r="AL469" s="332">
        <v>13</v>
      </c>
      <c r="AM469" s="332">
        <v>1</v>
      </c>
      <c r="AN469" s="332">
        <v>1</v>
      </c>
      <c r="AO469" s="333">
        <v>197</v>
      </c>
    </row>
    <row r="470" spans="1:41">
      <c r="A470" s="313" t="s">
        <v>35</v>
      </c>
      <c r="B470" s="313" t="s">
        <v>304</v>
      </c>
      <c r="C470" s="313" t="s">
        <v>572</v>
      </c>
      <c r="D470" s="314"/>
      <c r="E470" s="315"/>
      <c r="F470" s="315"/>
      <c r="G470" s="315"/>
      <c r="H470" s="315"/>
      <c r="I470" s="315"/>
      <c r="J470" s="315"/>
      <c r="K470" s="315"/>
      <c r="L470" s="315"/>
      <c r="M470" s="315"/>
      <c r="N470" s="315"/>
      <c r="O470" s="315"/>
      <c r="P470" s="315"/>
      <c r="Q470" s="315"/>
      <c r="R470" s="315"/>
      <c r="S470" s="315"/>
      <c r="T470" s="315"/>
      <c r="U470" s="315"/>
      <c r="V470" s="315"/>
      <c r="W470" s="315"/>
      <c r="X470" s="315"/>
      <c r="Y470" s="315"/>
      <c r="Z470" s="315"/>
      <c r="AA470" s="315"/>
      <c r="AB470" s="315"/>
      <c r="AC470" s="315"/>
      <c r="AD470" s="315"/>
      <c r="AE470" s="315"/>
      <c r="AF470" s="315"/>
      <c r="AG470" s="315">
        <v>1</v>
      </c>
      <c r="AH470" s="315"/>
      <c r="AI470" s="315"/>
      <c r="AJ470" s="315"/>
      <c r="AK470" s="315"/>
      <c r="AL470" s="315"/>
      <c r="AM470" s="315"/>
      <c r="AN470" s="315"/>
      <c r="AO470" s="316">
        <v>1</v>
      </c>
    </row>
    <row r="471" spans="1:41">
      <c r="A471" s="317"/>
      <c r="B471" s="317"/>
      <c r="C471" s="318" t="s">
        <v>304</v>
      </c>
      <c r="D471" s="319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0"/>
      <c r="P471" s="320"/>
      <c r="Q471" s="320"/>
      <c r="R471" s="320"/>
      <c r="S471" s="320"/>
      <c r="T471" s="320"/>
      <c r="U471" s="320"/>
      <c r="V471" s="320"/>
      <c r="W471" s="320"/>
      <c r="X471" s="320"/>
      <c r="Y471" s="320"/>
      <c r="Z471" s="320"/>
      <c r="AA471" s="320"/>
      <c r="AB471" s="320"/>
      <c r="AC471" s="320"/>
      <c r="AD471" s="320"/>
      <c r="AE471" s="320"/>
      <c r="AF471" s="320"/>
      <c r="AG471" s="320"/>
      <c r="AH471" s="320">
        <v>1</v>
      </c>
      <c r="AI471" s="320"/>
      <c r="AJ471" s="320">
        <v>1</v>
      </c>
      <c r="AK471" s="320"/>
      <c r="AL471" s="320"/>
      <c r="AM471" s="320"/>
      <c r="AN471" s="320"/>
      <c r="AO471" s="321">
        <v>2</v>
      </c>
    </row>
    <row r="472" spans="1:41">
      <c r="A472" s="317"/>
      <c r="B472" s="317"/>
      <c r="C472" s="318" t="s">
        <v>633</v>
      </c>
      <c r="D472" s="319"/>
      <c r="E472" s="320"/>
      <c r="F472" s="320"/>
      <c r="G472" s="320"/>
      <c r="H472" s="320"/>
      <c r="I472" s="320"/>
      <c r="J472" s="320"/>
      <c r="K472" s="320"/>
      <c r="L472" s="320"/>
      <c r="M472" s="320"/>
      <c r="N472" s="320"/>
      <c r="O472" s="320"/>
      <c r="P472" s="320"/>
      <c r="Q472" s="320"/>
      <c r="R472" s="320"/>
      <c r="S472" s="320"/>
      <c r="T472" s="320"/>
      <c r="U472" s="320"/>
      <c r="V472" s="320"/>
      <c r="W472" s="320"/>
      <c r="X472" s="320"/>
      <c r="Y472" s="320"/>
      <c r="Z472" s="320"/>
      <c r="AA472" s="320"/>
      <c r="AB472" s="320"/>
      <c r="AC472" s="320"/>
      <c r="AD472" s="320"/>
      <c r="AE472" s="320"/>
      <c r="AF472" s="320"/>
      <c r="AG472" s="320"/>
      <c r="AH472" s="320"/>
      <c r="AI472" s="320">
        <v>1</v>
      </c>
      <c r="AJ472" s="320"/>
      <c r="AK472" s="320"/>
      <c r="AL472" s="320"/>
      <c r="AM472" s="320"/>
      <c r="AN472" s="320"/>
      <c r="AO472" s="321">
        <v>1</v>
      </c>
    </row>
    <row r="473" spans="1:41">
      <c r="A473" s="317"/>
      <c r="B473" s="317"/>
      <c r="C473" s="318" t="s">
        <v>487</v>
      </c>
      <c r="D473" s="319"/>
      <c r="E473" s="320"/>
      <c r="F473" s="320"/>
      <c r="G473" s="320"/>
      <c r="H473" s="320"/>
      <c r="I473" s="320"/>
      <c r="J473" s="320"/>
      <c r="K473" s="320"/>
      <c r="L473" s="320"/>
      <c r="M473" s="320"/>
      <c r="N473" s="320"/>
      <c r="O473" s="320"/>
      <c r="P473" s="320"/>
      <c r="Q473" s="320"/>
      <c r="R473" s="320"/>
      <c r="S473" s="320"/>
      <c r="T473" s="320"/>
      <c r="U473" s="320"/>
      <c r="V473" s="320"/>
      <c r="W473" s="320"/>
      <c r="X473" s="320"/>
      <c r="Y473" s="320"/>
      <c r="Z473" s="320"/>
      <c r="AA473" s="320"/>
      <c r="AB473" s="320"/>
      <c r="AC473" s="320"/>
      <c r="AD473" s="320">
        <v>2</v>
      </c>
      <c r="AE473" s="320"/>
      <c r="AF473" s="320"/>
      <c r="AG473" s="320">
        <v>2</v>
      </c>
      <c r="AH473" s="320"/>
      <c r="AI473" s="320"/>
      <c r="AJ473" s="320">
        <v>2</v>
      </c>
      <c r="AK473" s="320"/>
      <c r="AL473" s="320"/>
      <c r="AM473" s="320"/>
      <c r="AN473" s="320"/>
      <c r="AO473" s="321">
        <v>6</v>
      </c>
    </row>
    <row r="474" spans="1:41">
      <c r="A474" s="317"/>
      <c r="B474" s="317"/>
      <c r="C474" s="318" t="s">
        <v>573</v>
      </c>
      <c r="D474" s="319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/>
      <c r="Q474" s="320"/>
      <c r="R474" s="320"/>
      <c r="S474" s="320"/>
      <c r="T474" s="320"/>
      <c r="U474" s="320"/>
      <c r="V474" s="320"/>
      <c r="W474" s="320"/>
      <c r="X474" s="320"/>
      <c r="Y474" s="320"/>
      <c r="Z474" s="320"/>
      <c r="AA474" s="320"/>
      <c r="AB474" s="320"/>
      <c r="AC474" s="320"/>
      <c r="AD474" s="320"/>
      <c r="AE474" s="320"/>
      <c r="AF474" s="320">
        <v>1</v>
      </c>
      <c r="AG474" s="320"/>
      <c r="AH474" s="320"/>
      <c r="AI474" s="320"/>
      <c r="AJ474" s="320"/>
      <c r="AK474" s="320"/>
      <c r="AL474" s="320"/>
      <c r="AM474" s="320"/>
      <c r="AN474" s="320"/>
      <c r="AO474" s="321">
        <v>1</v>
      </c>
    </row>
    <row r="475" spans="1:41">
      <c r="A475" s="317"/>
      <c r="B475" s="317"/>
      <c r="C475" s="318" t="s">
        <v>424</v>
      </c>
      <c r="D475" s="319"/>
      <c r="E475" s="320"/>
      <c r="F475" s="320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320"/>
      <c r="T475" s="320"/>
      <c r="U475" s="320"/>
      <c r="V475" s="320"/>
      <c r="W475" s="320"/>
      <c r="X475" s="320"/>
      <c r="Y475" s="320"/>
      <c r="Z475" s="320">
        <v>1</v>
      </c>
      <c r="AA475" s="320">
        <v>1</v>
      </c>
      <c r="AB475" s="320">
        <v>4</v>
      </c>
      <c r="AC475" s="320">
        <v>2</v>
      </c>
      <c r="AD475" s="320">
        <v>6</v>
      </c>
      <c r="AE475" s="320">
        <v>10</v>
      </c>
      <c r="AF475" s="320">
        <v>2</v>
      </c>
      <c r="AG475" s="320">
        <v>2</v>
      </c>
      <c r="AH475" s="320"/>
      <c r="AI475" s="320"/>
      <c r="AJ475" s="320">
        <v>1</v>
      </c>
      <c r="AK475" s="320">
        <v>1</v>
      </c>
      <c r="AL475" s="320"/>
      <c r="AM475" s="320"/>
      <c r="AN475" s="320"/>
      <c r="AO475" s="321">
        <v>30</v>
      </c>
    </row>
    <row r="476" spans="1:41">
      <c r="A476" s="317"/>
      <c r="B476" s="373" t="s">
        <v>903</v>
      </c>
      <c r="C476" s="374"/>
      <c r="D476" s="375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>
        <v>1</v>
      </c>
      <c r="AA476" s="376">
        <v>1</v>
      </c>
      <c r="AB476" s="376">
        <v>4</v>
      </c>
      <c r="AC476" s="376">
        <v>2</v>
      </c>
      <c r="AD476" s="376">
        <v>8</v>
      </c>
      <c r="AE476" s="376">
        <v>10</v>
      </c>
      <c r="AF476" s="376">
        <v>3</v>
      </c>
      <c r="AG476" s="376">
        <v>5</v>
      </c>
      <c r="AH476" s="376">
        <v>1</v>
      </c>
      <c r="AI476" s="376">
        <v>1</v>
      </c>
      <c r="AJ476" s="376">
        <v>4</v>
      </c>
      <c r="AK476" s="376">
        <v>1</v>
      </c>
      <c r="AL476" s="376"/>
      <c r="AM476" s="376"/>
      <c r="AN476" s="376"/>
      <c r="AO476" s="377">
        <v>41</v>
      </c>
    </row>
    <row r="477" spans="1:41">
      <c r="A477" s="317"/>
      <c r="B477" s="313" t="s">
        <v>306</v>
      </c>
      <c r="C477" s="313" t="s">
        <v>411</v>
      </c>
      <c r="D477" s="314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5"/>
      <c r="P477" s="315"/>
      <c r="Q477" s="315"/>
      <c r="R477" s="315"/>
      <c r="S477" s="315"/>
      <c r="T477" s="315"/>
      <c r="U477" s="315"/>
      <c r="V477" s="315"/>
      <c r="W477" s="315">
        <v>1</v>
      </c>
      <c r="X477" s="315"/>
      <c r="Y477" s="315"/>
      <c r="Z477" s="315"/>
      <c r="AA477" s="315"/>
      <c r="AB477" s="315"/>
      <c r="AC477" s="315"/>
      <c r="AD477" s="315"/>
      <c r="AE477" s="315">
        <v>1</v>
      </c>
      <c r="AF477" s="315"/>
      <c r="AG477" s="315"/>
      <c r="AH477" s="315"/>
      <c r="AI477" s="315"/>
      <c r="AJ477" s="315"/>
      <c r="AK477" s="315"/>
      <c r="AL477" s="315"/>
      <c r="AM477" s="315"/>
      <c r="AN477" s="315"/>
      <c r="AO477" s="316">
        <v>2</v>
      </c>
    </row>
    <row r="478" spans="1:41">
      <c r="A478" s="317"/>
      <c r="B478" s="317"/>
      <c r="C478" s="318" t="s">
        <v>691</v>
      </c>
      <c r="D478" s="319"/>
      <c r="E478" s="320"/>
      <c r="F478" s="320"/>
      <c r="G478" s="320"/>
      <c r="H478" s="320"/>
      <c r="I478" s="320"/>
      <c r="J478" s="320"/>
      <c r="K478" s="320"/>
      <c r="L478" s="320"/>
      <c r="M478" s="320"/>
      <c r="N478" s="320"/>
      <c r="O478" s="320"/>
      <c r="P478" s="320"/>
      <c r="Q478" s="320"/>
      <c r="R478" s="320"/>
      <c r="S478" s="320"/>
      <c r="T478" s="320"/>
      <c r="U478" s="320"/>
      <c r="V478" s="320"/>
      <c r="W478" s="320"/>
      <c r="X478" s="320"/>
      <c r="Y478" s="320"/>
      <c r="Z478" s="320"/>
      <c r="AA478" s="320"/>
      <c r="AB478" s="320"/>
      <c r="AC478" s="320"/>
      <c r="AD478" s="320"/>
      <c r="AE478" s="320"/>
      <c r="AF478" s="320"/>
      <c r="AG478" s="320"/>
      <c r="AH478" s="320"/>
      <c r="AI478" s="320"/>
      <c r="AJ478" s="320"/>
      <c r="AK478" s="320">
        <v>1</v>
      </c>
      <c r="AL478" s="320">
        <v>1</v>
      </c>
      <c r="AM478" s="320"/>
      <c r="AN478" s="320"/>
      <c r="AO478" s="321">
        <v>2</v>
      </c>
    </row>
    <row r="479" spans="1:41">
      <c r="A479" s="317"/>
      <c r="B479" s="373" t="s">
        <v>904</v>
      </c>
      <c r="C479" s="374"/>
      <c r="D479" s="375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>
        <v>1</v>
      </c>
      <c r="X479" s="376"/>
      <c r="Y479" s="376"/>
      <c r="Z479" s="376"/>
      <c r="AA479" s="376"/>
      <c r="AB479" s="376"/>
      <c r="AC479" s="376"/>
      <c r="AD479" s="376"/>
      <c r="AE479" s="376">
        <v>1</v>
      </c>
      <c r="AF479" s="376"/>
      <c r="AG479" s="376"/>
      <c r="AH479" s="376"/>
      <c r="AI479" s="376"/>
      <c r="AJ479" s="376"/>
      <c r="AK479" s="376">
        <v>1</v>
      </c>
      <c r="AL479" s="376">
        <v>1</v>
      </c>
      <c r="AM479" s="376"/>
      <c r="AN479" s="376"/>
      <c r="AO479" s="377">
        <v>4</v>
      </c>
    </row>
    <row r="480" spans="1:41">
      <c r="A480" s="317"/>
      <c r="B480" s="313" t="s">
        <v>305</v>
      </c>
      <c r="C480" s="313" t="s">
        <v>221</v>
      </c>
      <c r="D480" s="314"/>
      <c r="E480" s="315"/>
      <c r="F480" s="315"/>
      <c r="G480" s="315"/>
      <c r="H480" s="315"/>
      <c r="I480" s="315"/>
      <c r="J480" s="315"/>
      <c r="K480" s="315"/>
      <c r="L480" s="315"/>
      <c r="M480" s="315"/>
      <c r="N480" s="315"/>
      <c r="O480" s="315"/>
      <c r="P480" s="315"/>
      <c r="Q480" s="315"/>
      <c r="R480" s="315"/>
      <c r="S480" s="315"/>
      <c r="T480" s="315"/>
      <c r="U480" s="315"/>
      <c r="V480" s="315"/>
      <c r="W480" s="315"/>
      <c r="X480" s="315"/>
      <c r="Y480" s="315"/>
      <c r="Z480" s="315"/>
      <c r="AA480" s="315"/>
      <c r="AB480" s="315"/>
      <c r="AC480" s="315"/>
      <c r="AD480" s="315"/>
      <c r="AE480" s="315"/>
      <c r="AF480" s="315">
        <v>1</v>
      </c>
      <c r="AG480" s="315"/>
      <c r="AH480" s="315"/>
      <c r="AI480" s="315">
        <v>1</v>
      </c>
      <c r="AJ480" s="315">
        <v>1</v>
      </c>
      <c r="AK480" s="315"/>
      <c r="AL480" s="315"/>
      <c r="AM480" s="315"/>
      <c r="AN480" s="315"/>
      <c r="AO480" s="316">
        <v>3</v>
      </c>
    </row>
    <row r="481" spans="1:41">
      <c r="A481" s="317"/>
      <c r="B481" s="317"/>
      <c r="C481" s="318" t="s">
        <v>665</v>
      </c>
      <c r="D481" s="319"/>
      <c r="E481" s="320"/>
      <c r="F481" s="320"/>
      <c r="G481" s="320"/>
      <c r="H481" s="320"/>
      <c r="I481" s="320"/>
      <c r="J481" s="320"/>
      <c r="K481" s="320"/>
      <c r="L481" s="320"/>
      <c r="M481" s="320"/>
      <c r="N481" s="320"/>
      <c r="O481" s="320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/>
      <c r="Z481" s="320"/>
      <c r="AA481" s="320"/>
      <c r="AB481" s="320"/>
      <c r="AC481" s="320"/>
      <c r="AD481" s="320"/>
      <c r="AE481" s="320"/>
      <c r="AF481" s="320"/>
      <c r="AG481" s="320"/>
      <c r="AH481" s="320"/>
      <c r="AI481" s="320"/>
      <c r="AJ481" s="320">
        <v>1</v>
      </c>
      <c r="AK481" s="320"/>
      <c r="AL481" s="320"/>
      <c r="AM481" s="320"/>
      <c r="AN481" s="320"/>
      <c r="AO481" s="321">
        <v>1</v>
      </c>
    </row>
    <row r="482" spans="1:41">
      <c r="A482" s="317"/>
      <c r="B482" s="373" t="s">
        <v>905</v>
      </c>
      <c r="C482" s="374"/>
      <c r="D482" s="375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  <c r="AB482" s="376"/>
      <c r="AC482" s="376"/>
      <c r="AD482" s="376"/>
      <c r="AE482" s="376"/>
      <c r="AF482" s="376">
        <v>1</v>
      </c>
      <c r="AG482" s="376"/>
      <c r="AH482" s="376"/>
      <c r="AI482" s="376">
        <v>1</v>
      </c>
      <c r="AJ482" s="376">
        <v>2</v>
      </c>
      <c r="AK482" s="376"/>
      <c r="AL482" s="376"/>
      <c r="AM482" s="376"/>
      <c r="AN482" s="376"/>
      <c r="AO482" s="377">
        <v>4</v>
      </c>
    </row>
    <row r="483" spans="1:41">
      <c r="A483" s="317"/>
      <c r="B483" s="313" t="s">
        <v>35</v>
      </c>
      <c r="C483" s="313" t="s">
        <v>666</v>
      </c>
      <c r="D483" s="314"/>
      <c r="E483" s="315"/>
      <c r="F483" s="315"/>
      <c r="G483" s="315"/>
      <c r="H483" s="315"/>
      <c r="I483" s="315"/>
      <c r="J483" s="315"/>
      <c r="K483" s="315"/>
      <c r="L483" s="315"/>
      <c r="M483" s="315"/>
      <c r="N483" s="315"/>
      <c r="O483" s="315"/>
      <c r="P483" s="315"/>
      <c r="Q483" s="315"/>
      <c r="R483" s="315"/>
      <c r="S483" s="315"/>
      <c r="T483" s="315"/>
      <c r="U483" s="315"/>
      <c r="V483" s="315"/>
      <c r="W483" s="315"/>
      <c r="X483" s="315"/>
      <c r="Y483" s="315"/>
      <c r="Z483" s="315"/>
      <c r="AA483" s="315"/>
      <c r="AB483" s="315"/>
      <c r="AC483" s="315"/>
      <c r="AD483" s="315"/>
      <c r="AE483" s="315"/>
      <c r="AF483" s="315"/>
      <c r="AG483" s="315"/>
      <c r="AH483" s="315"/>
      <c r="AI483" s="315"/>
      <c r="AJ483" s="315">
        <v>1</v>
      </c>
      <c r="AK483" s="315"/>
      <c r="AL483" s="315"/>
      <c r="AM483" s="315"/>
      <c r="AN483" s="315"/>
      <c r="AO483" s="316">
        <v>1</v>
      </c>
    </row>
    <row r="484" spans="1:41">
      <c r="A484" s="317"/>
      <c r="B484" s="317"/>
      <c r="C484" s="318" t="s">
        <v>617</v>
      </c>
      <c r="D484" s="319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  <c r="AC484" s="320"/>
      <c r="AD484" s="320"/>
      <c r="AE484" s="320"/>
      <c r="AF484" s="320"/>
      <c r="AG484" s="320"/>
      <c r="AH484" s="320">
        <v>2</v>
      </c>
      <c r="AI484" s="320"/>
      <c r="AJ484" s="320"/>
      <c r="AK484" s="320"/>
      <c r="AL484" s="320"/>
      <c r="AM484" s="320"/>
      <c r="AN484" s="320"/>
      <c r="AO484" s="321">
        <v>2</v>
      </c>
    </row>
    <row r="485" spans="1:41">
      <c r="A485" s="317"/>
      <c r="B485" s="373" t="s">
        <v>906</v>
      </c>
      <c r="C485" s="374"/>
      <c r="D485" s="375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  <c r="AA485" s="376"/>
      <c r="AB485" s="376"/>
      <c r="AC485" s="376"/>
      <c r="AD485" s="376"/>
      <c r="AE485" s="376"/>
      <c r="AF485" s="376"/>
      <c r="AG485" s="376"/>
      <c r="AH485" s="376">
        <v>2</v>
      </c>
      <c r="AI485" s="376"/>
      <c r="AJ485" s="376">
        <v>1</v>
      </c>
      <c r="AK485" s="376"/>
      <c r="AL485" s="376"/>
      <c r="AM485" s="376"/>
      <c r="AN485" s="376"/>
      <c r="AO485" s="377">
        <v>3</v>
      </c>
    </row>
    <row r="486" spans="1:41">
      <c r="A486" s="329" t="s">
        <v>906</v>
      </c>
      <c r="B486" s="330"/>
      <c r="C486" s="330"/>
      <c r="D486" s="331"/>
      <c r="E486" s="332"/>
      <c r="F486" s="332"/>
      <c r="G486" s="332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  <c r="T486" s="332"/>
      <c r="U486" s="332"/>
      <c r="V486" s="332"/>
      <c r="W486" s="332">
        <v>1</v>
      </c>
      <c r="X486" s="332"/>
      <c r="Y486" s="332"/>
      <c r="Z486" s="332">
        <v>1</v>
      </c>
      <c r="AA486" s="332">
        <v>1</v>
      </c>
      <c r="AB486" s="332">
        <v>4</v>
      </c>
      <c r="AC486" s="332">
        <v>2</v>
      </c>
      <c r="AD486" s="332">
        <v>8</v>
      </c>
      <c r="AE486" s="332">
        <v>11</v>
      </c>
      <c r="AF486" s="332">
        <v>4</v>
      </c>
      <c r="AG486" s="332">
        <v>5</v>
      </c>
      <c r="AH486" s="332">
        <v>3</v>
      </c>
      <c r="AI486" s="332">
        <v>2</v>
      </c>
      <c r="AJ486" s="332">
        <v>7</v>
      </c>
      <c r="AK486" s="332">
        <v>2</v>
      </c>
      <c r="AL486" s="332">
        <v>1</v>
      </c>
      <c r="AM486" s="332"/>
      <c r="AN486" s="332"/>
      <c r="AO486" s="333">
        <v>52</v>
      </c>
    </row>
    <row r="487" spans="1:41">
      <c r="A487" s="313" t="s">
        <v>21</v>
      </c>
      <c r="B487" s="313" t="s">
        <v>155</v>
      </c>
      <c r="C487" s="313" t="s">
        <v>618</v>
      </c>
      <c r="D487" s="314"/>
      <c r="E487" s="315"/>
      <c r="F487" s="315"/>
      <c r="G487" s="315"/>
      <c r="H487" s="315"/>
      <c r="I487" s="315"/>
      <c r="J487" s="315"/>
      <c r="K487" s="315"/>
      <c r="L487" s="315"/>
      <c r="M487" s="315"/>
      <c r="N487" s="315"/>
      <c r="O487" s="315"/>
      <c r="P487" s="315"/>
      <c r="Q487" s="315"/>
      <c r="R487" s="315"/>
      <c r="S487" s="315"/>
      <c r="T487" s="315"/>
      <c r="U487" s="315"/>
      <c r="V487" s="315"/>
      <c r="W487" s="315"/>
      <c r="X487" s="315"/>
      <c r="Y487" s="315"/>
      <c r="Z487" s="315"/>
      <c r="AA487" s="315"/>
      <c r="AB487" s="315"/>
      <c r="AC487" s="315"/>
      <c r="AD487" s="315"/>
      <c r="AE487" s="315"/>
      <c r="AF487" s="315"/>
      <c r="AG487" s="315"/>
      <c r="AH487" s="315">
        <v>1</v>
      </c>
      <c r="AI487" s="315"/>
      <c r="AJ487" s="315"/>
      <c r="AK487" s="315"/>
      <c r="AL487" s="315"/>
      <c r="AM487" s="315"/>
      <c r="AN487" s="315"/>
      <c r="AO487" s="316">
        <v>1</v>
      </c>
    </row>
    <row r="488" spans="1:41">
      <c r="A488" s="317"/>
      <c r="B488" s="317"/>
      <c r="C488" s="318" t="s">
        <v>425</v>
      </c>
      <c r="D488" s="319"/>
      <c r="E488" s="320"/>
      <c r="F488" s="320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>
        <v>1</v>
      </c>
      <c r="AA488" s="320"/>
      <c r="AB488" s="320"/>
      <c r="AC488" s="320"/>
      <c r="AD488" s="320">
        <v>1</v>
      </c>
      <c r="AE488" s="320"/>
      <c r="AF488" s="320"/>
      <c r="AG488" s="320"/>
      <c r="AH488" s="320">
        <v>1</v>
      </c>
      <c r="AI488" s="320"/>
      <c r="AJ488" s="320"/>
      <c r="AK488" s="320"/>
      <c r="AL488" s="320">
        <v>1</v>
      </c>
      <c r="AM488" s="320"/>
      <c r="AN488" s="320"/>
      <c r="AO488" s="321">
        <v>4</v>
      </c>
    </row>
    <row r="489" spans="1:41">
      <c r="A489" s="317"/>
      <c r="B489" s="317"/>
      <c r="C489" s="318" t="s">
        <v>619</v>
      </c>
      <c r="D489" s="319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/>
      <c r="Q489" s="320"/>
      <c r="R489" s="320"/>
      <c r="S489" s="320"/>
      <c r="T489" s="320"/>
      <c r="U489" s="320"/>
      <c r="V489" s="320"/>
      <c r="W489" s="320"/>
      <c r="X489" s="320"/>
      <c r="Y489" s="320"/>
      <c r="Z489" s="320"/>
      <c r="AA489" s="320"/>
      <c r="AB489" s="320"/>
      <c r="AC489" s="320"/>
      <c r="AD489" s="320"/>
      <c r="AE489" s="320"/>
      <c r="AF489" s="320"/>
      <c r="AG489" s="320"/>
      <c r="AH489" s="320">
        <v>2</v>
      </c>
      <c r="AI489" s="320">
        <v>1</v>
      </c>
      <c r="AJ489" s="320"/>
      <c r="AK489" s="320"/>
      <c r="AL489" s="320"/>
      <c r="AM489" s="320"/>
      <c r="AN489" s="320"/>
      <c r="AO489" s="321">
        <v>3</v>
      </c>
    </row>
    <row r="490" spans="1:41">
      <c r="A490" s="317"/>
      <c r="B490" s="317"/>
      <c r="C490" s="318" t="s">
        <v>575</v>
      </c>
      <c r="D490" s="319"/>
      <c r="E490" s="320"/>
      <c r="F490" s="320"/>
      <c r="G490" s="320"/>
      <c r="H490" s="320"/>
      <c r="I490" s="320"/>
      <c r="J490" s="320"/>
      <c r="K490" s="320"/>
      <c r="L490" s="320"/>
      <c r="M490" s="320"/>
      <c r="N490" s="320"/>
      <c r="O490" s="320"/>
      <c r="P490" s="320"/>
      <c r="Q490" s="320"/>
      <c r="R490" s="320"/>
      <c r="S490" s="320"/>
      <c r="T490" s="320"/>
      <c r="U490" s="320"/>
      <c r="V490" s="320"/>
      <c r="W490" s="320"/>
      <c r="X490" s="320"/>
      <c r="Y490" s="320"/>
      <c r="Z490" s="320"/>
      <c r="AA490" s="320"/>
      <c r="AB490" s="320"/>
      <c r="AC490" s="320">
        <v>1</v>
      </c>
      <c r="AD490" s="320"/>
      <c r="AE490" s="320"/>
      <c r="AF490" s="320">
        <v>1</v>
      </c>
      <c r="AG490" s="320">
        <v>1</v>
      </c>
      <c r="AH490" s="320"/>
      <c r="AI490" s="320"/>
      <c r="AJ490" s="320"/>
      <c r="AK490" s="320"/>
      <c r="AL490" s="320"/>
      <c r="AM490" s="320"/>
      <c r="AN490" s="320"/>
      <c r="AO490" s="321">
        <v>3</v>
      </c>
    </row>
    <row r="491" spans="1:41">
      <c r="A491" s="317"/>
      <c r="B491" s="317"/>
      <c r="C491" s="318" t="s">
        <v>692</v>
      </c>
      <c r="D491" s="319"/>
      <c r="E491" s="320"/>
      <c r="F491" s="320"/>
      <c r="G491" s="320"/>
      <c r="H491" s="320"/>
      <c r="I491" s="320"/>
      <c r="J491" s="320"/>
      <c r="K491" s="320"/>
      <c r="L491" s="320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  <c r="AC491" s="320"/>
      <c r="AD491" s="320"/>
      <c r="AE491" s="320"/>
      <c r="AF491" s="320"/>
      <c r="AG491" s="320"/>
      <c r="AH491" s="320"/>
      <c r="AI491" s="320"/>
      <c r="AJ491" s="320"/>
      <c r="AK491" s="320">
        <v>1</v>
      </c>
      <c r="AL491" s="320"/>
      <c r="AM491" s="320"/>
      <c r="AN491" s="320"/>
      <c r="AO491" s="321">
        <v>1</v>
      </c>
    </row>
    <row r="492" spans="1:41">
      <c r="A492" s="317"/>
      <c r="B492" s="317"/>
      <c r="C492" s="318" t="s">
        <v>667</v>
      </c>
      <c r="D492" s="319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  <c r="AC492" s="320"/>
      <c r="AD492" s="320"/>
      <c r="AE492" s="320"/>
      <c r="AF492" s="320"/>
      <c r="AG492" s="320"/>
      <c r="AH492" s="320"/>
      <c r="AI492" s="320"/>
      <c r="AJ492" s="320">
        <v>1</v>
      </c>
      <c r="AK492" s="320"/>
      <c r="AL492" s="320"/>
      <c r="AM492" s="320"/>
      <c r="AN492" s="320"/>
      <c r="AO492" s="321">
        <v>1</v>
      </c>
    </row>
    <row r="493" spans="1:41">
      <c r="A493" s="317"/>
      <c r="B493" s="317"/>
      <c r="C493" s="318" t="s">
        <v>907</v>
      </c>
      <c r="D493" s="319"/>
      <c r="E493" s="320"/>
      <c r="F493" s="320"/>
      <c r="G493" s="320"/>
      <c r="H493" s="320"/>
      <c r="I493" s="320"/>
      <c r="J493" s="320"/>
      <c r="K493" s="320"/>
      <c r="L493" s="320"/>
      <c r="M493" s="320"/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  <c r="AC493" s="320"/>
      <c r="AD493" s="320"/>
      <c r="AE493" s="320"/>
      <c r="AF493" s="320"/>
      <c r="AG493" s="320"/>
      <c r="AH493" s="320"/>
      <c r="AI493" s="320"/>
      <c r="AJ493" s="320"/>
      <c r="AK493" s="320"/>
      <c r="AL493" s="320"/>
      <c r="AM493" s="320">
        <v>1</v>
      </c>
      <c r="AN493" s="320"/>
      <c r="AO493" s="321">
        <v>1</v>
      </c>
    </row>
    <row r="494" spans="1:41">
      <c r="A494" s="317"/>
      <c r="B494" s="317"/>
      <c r="C494" s="318" t="s">
        <v>514</v>
      </c>
      <c r="D494" s="319"/>
      <c r="E494" s="320"/>
      <c r="F494" s="320"/>
      <c r="G494" s="320"/>
      <c r="H494" s="320"/>
      <c r="I494" s="320"/>
      <c r="J494" s="320"/>
      <c r="K494" s="320"/>
      <c r="L494" s="320"/>
      <c r="M494" s="320"/>
      <c r="N494" s="320"/>
      <c r="O494" s="320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  <c r="AC494" s="320"/>
      <c r="AD494" s="320"/>
      <c r="AE494" s="320">
        <v>2</v>
      </c>
      <c r="AF494" s="320">
        <v>2</v>
      </c>
      <c r="AG494" s="320">
        <v>1</v>
      </c>
      <c r="AH494" s="320"/>
      <c r="AI494" s="320">
        <v>1</v>
      </c>
      <c r="AJ494" s="320"/>
      <c r="AK494" s="320"/>
      <c r="AL494" s="320"/>
      <c r="AM494" s="320"/>
      <c r="AN494" s="320"/>
      <c r="AO494" s="321">
        <v>6</v>
      </c>
    </row>
    <row r="495" spans="1:41">
      <c r="A495" s="317"/>
      <c r="B495" s="317"/>
      <c r="C495" s="318" t="s">
        <v>190</v>
      </c>
      <c r="D495" s="319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0"/>
      <c r="AB495" s="320"/>
      <c r="AC495" s="320"/>
      <c r="AD495" s="320"/>
      <c r="AE495" s="320">
        <v>1</v>
      </c>
      <c r="AF495" s="320"/>
      <c r="AG495" s="320"/>
      <c r="AH495" s="320"/>
      <c r="AI495" s="320"/>
      <c r="AJ495" s="320"/>
      <c r="AK495" s="320"/>
      <c r="AL495" s="320"/>
      <c r="AM495" s="320"/>
      <c r="AN495" s="320"/>
      <c r="AO495" s="321">
        <v>1</v>
      </c>
    </row>
    <row r="496" spans="1:41">
      <c r="A496" s="317"/>
      <c r="B496" s="373" t="s">
        <v>908</v>
      </c>
      <c r="C496" s="374"/>
      <c r="D496" s="375"/>
      <c r="E496" s="376"/>
      <c r="F496" s="376"/>
      <c r="G496" s="376"/>
      <c r="H496" s="376"/>
      <c r="I496" s="376"/>
      <c r="J496" s="376"/>
      <c r="K496" s="376"/>
      <c r="L496" s="376"/>
      <c r="M496" s="376"/>
      <c r="N496" s="376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>
        <v>1</v>
      </c>
      <c r="AA496" s="376"/>
      <c r="AB496" s="376"/>
      <c r="AC496" s="376">
        <v>1</v>
      </c>
      <c r="AD496" s="376">
        <v>1</v>
      </c>
      <c r="AE496" s="376">
        <v>3</v>
      </c>
      <c r="AF496" s="376">
        <v>3</v>
      </c>
      <c r="AG496" s="376">
        <v>2</v>
      </c>
      <c r="AH496" s="376">
        <v>4</v>
      </c>
      <c r="AI496" s="376">
        <v>2</v>
      </c>
      <c r="AJ496" s="376">
        <v>1</v>
      </c>
      <c r="AK496" s="376">
        <v>1</v>
      </c>
      <c r="AL496" s="376">
        <v>1</v>
      </c>
      <c r="AM496" s="376">
        <v>1</v>
      </c>
      <c r="AN496" s="376"/>
      <c r="AO496" s="377">
        <v>21</v>
      </c>
    </row>
    <row r="497" spans="1:41">
      <c r="A497" s="317"/>
      <c r="B497" s="313" t="s">
        <v>146</v>
      </c>
      <c r="C497" s="313" t="s">
        <v>467</v>
      </c>
      <c r="D497" s="314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5"/>
      <c r="P497" s="315"/>
      <c r="Q497" s="315"/>
      <c r="R497" s="315"/>
      <c r="S497" s="315"/>
      <c r="T497" s="315"/>
      <c r="U497" s="315"/>
      <c r="V497" s="315"/>
      <c r="W497" s="315"/>
      <c r="X497" s="315"/>
      <c r="Y497" s="315"/>
      <c r="Z497" s="315"/>
      <c r="AA497" s="315"/>
      <c r="AB497" s="315"/>
      <c r="AC497" s="315">
        <v>5</v>
      </c>
      <c r="AD497" s="315"/>
      <c r="AE497" s="315"/>
      <c r="AF497" s="315"/>
      <c r="AG497" s="315"/>
      <c r="AH497" s="315"/>
      <c r="AI497" s="315"/>
      <c r="AJ497" s="315"/>
      <c r="AK497" s="315"/>
      <c r="AL497" s="315"/>
      <c r="AM497" s="315"/>
      <c r="AN497" s="315"/>
      <c r="AO497" s="316">
        <v>5</v>
      </c>
    </row>
    <row r="498" spans="1:41">
      <c r="A498" s="317"/>
      <c r="B498" s="317"/>
      <c r="C498" s="318" t="s">
        <v>668</v>
      </c>
      <c r="D498" s="319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  <c r="AC498" s="320"/>
      <c r="AD498" s="320"/>
      <c r="AE498" s="320"/>
      <c r="AF498" s="320"/>
      <c r="AG498" s="320"/>
      <c r="AH498" s="320"/>
      <c r="AI498" s="320"/>
      <c r="AJ498" s="320">
        <v>1</v>
      </c>
      <c r="AK498" s="320"/>
      <c r="AL498" s="320"/>
      <c r="AM498" s="320"/>
      <c r="AN498" s="320"/>
      <c r="AO498" s="321">
        <v>1</v>
      </c>
    </row>
    <row r="499" spans="1:41">
      <c r="A499" s="317"/>
      <c r="B499" s="317"/>
      <c r="C499" s="318" t="s">
        <v>376</v>
      </c>
      <c r="D499" s="319"/>
      <c r="E499" s="320"/>
      <c r="F499" s="320"/>
      <c r="G499" s="320"/>
      <c r="H499" s="320"/>
      <c r="I499" s="320"/>
      <c r="J499" s="320"/>
      <c r="K499" s="320"/>
      <c r="L499" s="320"/>
      <c r="M499" s="320"/>
      <c r="N499" s="320"/>
      <c r="O499" s="320"/>
      <c r="P499" s="320"/>
      <c r="Q499" s="320">
        <v>1</v>
      </c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  <c r="AC499" s="320"/>
      <c r="AD499" s="320"/>
      <c r="AE499" s="320"/>
      <c r="AF499" s="320"/>
      <c r="AG499" s="320"/>
      <c r="AH499" s="320"/>
      <c r="AI499" s="320"/>
      <c r="AJ499" s="320"/>
      <c r="AK499" s="320"/>
      <c r="AL499" s="320"/>
      <c r="AM499" s="320"/>
      <c r="AN499" s="320"/>
      <c r="AO499" s="321">
        <v>1</v>
      </c>
    </row>
    <row r="500" spans="1:41">
      <c r="A500" s="317"/>
      <c r="B500" s="317"/>
      <c r="C500" s="318" t="s">
        <v>380</v>
      </c>
      <c r="D500" s="319"/>
      <c r="E500" s="320"/>
      <c r="F500" s="320"/>
      <c r="G500" s="320"/>
      <c r="H500" s="320"/>
      <c r="I500" s="320"/>
      <c r="J500" s="320"/>
      <c r="K500" s="320"/>
      <c r="L500" s="320"/>
      <c r="M500" s="320"/>
      <c r="N500" s="320"/>
      <c r="O500" s="320"/>
      <c r="P500" s="320"/>
      <c r="Q500" s="320"/>
      <c r="R500" s="320">
        <v>1</v>
      </c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  <c r="AC500" s="320">
        <v>1</v>
      </c>
      <c r="AD500" s="320"/>
      <c r="AE500" s="320"/>
      <c r="AF500" s="320">
        <v>1</v>
      </c>
      <c r="AG500" s="320"/>
      <c r="AH500" s="320"/>
      <c r="AI500" s="320"/>
      <c r="AJ500" s="320"/>
      <c r="AK500" s="320"/>
      <c r="AL500" s="320"/>
      <c r="AM500" s="320"/>
      <c r="AN500" s="320"/>
      <c r="AO500" s="321">
        <v>3</v>
      </c>
    </row>
    <row r="501" spans="1:41">
      <c r="A501" s="317"/>
      <c r="B501" s="317"/>
      <c r="C501" s="318" t="s">
        <v>382</v>
      </c>
      <c r="D501" s="319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>
        <v>1</v>
      </c>
      <c r="AC501" s="320"/>
      <c r="AD501" s="320"/>
      <c r="AE501" s="320"/>
      <c r="AF501" s="320"/>
      <c r="AG501" s="320"/>
      <c r="AH501" s="320"/>
      <c r="AI501" s="320"/>
      <c r="AJ501" s="320"/>
      <c r="AK501" s="320"/>
      <c r="AL501" s="320"/>
      <c r="AM501" s="320"/>
      <c r="AN501" s="320"/>
      <c r="AO501" s="321">
        <v>1</v>
      </c>
    </row>
    <row r="502" spans="1:41">
      <c r="A502" s="317"/>
      <c r="B502" s="317"/>
      <c r="C502" s="318" t="s">
        <v>395</v>
      </c>
      <c r="D502" s="319"/>
      <c r="E502" s="320"/>
      <c r="F502" s="320"/>
      <c r="G502" s="320"/>
      <c r="H502" s="320"/>
      <c r="I502" s="320"/>
      <c r="J502" s="320"/>
      <c r="K502" s="320"/>
      <c r="L502" s="320"/>
      <c r="M502" s="320"/>
      <c r="N502" s="320"/>
      <c r="O502" s="320"/>
      <c r="P502" s="320"/>
      <c r="Q502" s="320"/>
      <c r="R502" s="320"/>
      <c r="S502" s="320"/>
      <c r="T502" s="320"/>
      <c r="U502" s="320"/>
      <c r="V502" s="320"/>
      <c r="W502" s="320"/>
      <c r="X502" s="320"/>
      <c r="Y502" s="320"/>
      <c r="Z502" s="320"/>
      <c r="AA502" s="320"/>
      <c r="AB502" s="320"/>
      <c r="AC502" s="320"/>
      <c r="AD502" s="320"/>
      <c r="AE502" s="320"/>
      <c r="AF502" s="320">
        <v>1</v>
      </c>
      <c r="AG502" s="320"/>
      <c r="AH502" s="320"/>
      <c r="AI502" s="320"/>
      <c r="AJ502" s="320"/>
      <c r="AK502" s="320"/>
      <c r="AL502" s="320">
        <v>1</v>
      </c>
      <c r="AM502" s="320"/>
      <c r="AN502" s="320"/>
      <c r="AO502" s="321">
        <v>2</v>
      </c>
    </row>
    <row r="503" spans="1:41">
      <c r="A503" s="317"/>
      <c r="B503" s="317"/>
      <c r="C503" s="318" t="s">
        <v>574</v>
      </c>
      <c r="D503" s="319"/>
      <c r="E503" s="320"/>
      <c r="F503" s="320"/>
      <c r="G503" s="320"/>
      <c r="H503" s="320"/>
      <c r="I503" s="320"/>
      <c r="J503" s="320"/>
      <c r="K503" s="320"/>
      <c r="L503" s="320"/>
      <c r="M503" s="320"/>
      <c r="N503" s="320"/>
      <c r="O503" s="320"/>
      <c r="P503" s="320"/>
      <c r="Q503" s="320"/>
      <c r="R503" s="320"/>
      <c r="S503" s="320"/>
      <c r="T503" s="320"/>
      <c r="U503" s="320"/>
      <c r="V503" s="320"/>
      <c r="W503" s="320"/>
      <c r="X503" s="320"/>
      <c r="Y503" s="320"/>
      <c r="Z503" s="320"/>
      <c r="AA503" s="320"/>
      <c r="AB503" s="320"/>
      <c r="AC503" s="320"/>
      <c r="AD503" s="320"/>
      <c r="AE503" s="320"/>
      <c r="AF503" s="320"/>
      <c r="AG503" s="320">
        <v>1</v>
      </c>
      <c r="AH503" s="320"/>
      <c r="AI503" s="320"/>
      <c r="AJ503" s="320">
        <v>1</v>
      </c>
      <c r="AK503" s="320"/>
      <c r="AL503" s="320"/>
      <c r="AM503" s="320"/>
      <c r="AN503" s="320"/>
      <c r="AO503" s="321">
        <v>2</v>
      </c>
    </row>
    <row r="504" spans="1:41">
      <c r="A504" s="317"/>
      <c r="B504" s="317"/>
      <c r="C504" s="318" t="s">
        <v>187</v>
      </c>
      <c r="D504" s="319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  <c r="AC504" s="320"/>
      <c r="AD504" s="320"/>
      <c r="AE504" s="320"/>
      <c r="AF504" s="320"/>
      <c r="AG504" s="320"/>
      <c r="AH504" s="320">
        <v>1</v>
      </c>
      <c r="AI504" s="320"/>
      <c r="AJ504" s="320"/>
      <c r="AK504" s="320"/>
      <c r="AL504" s="320"/>
      <c r="AM504" s="320"/>
      <c r="AN504" s="320"/>
      <c r="AO504" s="321">
        <v>1</v>
      </c>
    </row>
    <row r="505" spans="1:41">
      <c r="A505" s="317"/>
      <c r="B505" s="317"/>
      <c r="C505" s="318" t="s">
        <v>158</v>
      </c>
      <c r="D505" s="319"/>
      <c r="E505" s="320"/>
      <c r="F505" s="320"/>
      <c r="G505" s="320"/>
      <c r="H505" s="320"/>
      <c r="I505" s="320"/>
      <c r="J505" s="320"/>
      <c r="K505" s="320"/>
      <c r="L505" s="320"/>
      <c r="M505" s="320"/>
      <c r="N505" s="320"/>
      <c r="O505" s="320"/>
      <c r="P505" s="320"/>
      <c r="Q505" s="320"/>
      <c r="R505" s="320"/>
      <c r="S505" s="320">
        <v>1</v>
      </c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20"/>
      <c r="AF505" s="320"/>
      <c r="AG505" s="320"/>
      <c r="AH505" s="320"/>
      <c r="AI505" s="320"/>
      <c r="AJ505" s="320">
        <v>1</v>
      </c>
      <c r="AK505" s="320"/>
      <c r="AL505" s="320"/>
      <c r="AM505" s="320"/>
      <c r="AN505" s="320"/>
      <c r="AO505" s="321">
        <v>2</v>
      </c>
    </row>
    <row r="506" spans="1:41">
      <c r="A506" s="317"/>
      <c r="B506" s="317"/>
      <c r="C506" s="318" t="s">
        <v>377</v>
      </c>
      <c r="D506" s="319"/>
      <c r="E506" s="320"/>
      <c r="F506" s="320"/>
      <c r="G506" s="320"/>
      <c r="H506" s="320"/>
      <c r="I506" s="320"/>
      <c r="J506" s="320"/>
      <c r="K506" s="320"/>
      <c r="L506" s="320"/>
      <c r="M506" s="320"/>
      <c r="N506" s="320"/>
      <c r="O506" s="320"/>
      <c r="P506" s="320"/>
      <c r="Q506" s="320">
        <v>1</v>
      </c>
      <c r="R506" s="320"/>
      <c r="S506" s="320"/>
      <c r="T506" s="320"/>
      <c r="U506" s="320"/>
      <c r="V506" s="320"/>
      <c r="W506" s="320"/>
      <c r="X506" s="320"/>
      <c r="Y506" s="320"/>
      <c r="Z506" s="320"/>
      <c r="AA506" s="320"/>
      <c r="AB506" s="320"/>
      <c r="AC506" s="320"/>
      <c r="AD506" s="320"/>
      <c r="AE506" s="320"/>
      <c r="AF506" s="320"/>
      <c r="AG506" s="320"/>
      <c r="AH506" s="320"/>
      <c r="AI506" s="320"/>
      <c r="AJ506" s="320">
        <v>1</v>
      </c>
      <c r="AK506" s="320"/>
      <c r="AL506" s="320"/>
      <c r="AM506" s="320"/>
      <c r="AN506" s="320"/>
      <c r="AO506" s="321">
        <v>2</v>
      </c>
    </row>
    <row r="507" spans="1:41">
      <c r="A507" s="317"/>
      <c r="B507" s="373" t="s">
        <v>909</v>
      </c>
      <c r="C507" s="374"/>
      <c r="D507" s="375"/>
      <c r="E507" s="376"/>
      <c r="F507" s="376"/>
      <c r="G507" s="376"/>
      <c r="H507" s="376"/>
      <c r="I507" s="376"/>
      <c r="J507" s="376"/>
      <c r="K507" s="376"/>
      <c r="L507" s="376"/>
      <c r="M507" s="376"/>
      <c r="N507" s="376"/>
      <c r="O507" s="376"/>
      <c r="P507" s="376"/>
      <c r="Q507" s="376">
        <v>2</v>
      </c>
      <c r="R507" s="376">
        <v>1</v>
      </c>
      <c r="S507" s="376">
        <v>1</v>
      </c>
      <c r="T507" s="376"/>
      <c r="U507" s="376"/>
      <c r="V507" s="376"/>
      <c r="W507" s="376"/>
      <c r="X507" s="376"/>
      <c r="Y507" s="376"/>
      <c r="Z507" s="376"/>
      <c r="AA507" s="376"/>
      <c r="AB507" s="376">
        <v>1</v>
      </c>
      <c r="AC507" s="376">
        <v>6</v>
      </c>
      <c r="AD507" s="376"/>
      <c r="AE507" s="376"/>
      <c r="AF507" s="376">
        <v>2</v>
      </c>
      <c r="AG507" s="376">
        <v>1</v>
      </c>
      <c r="AH507" s="376">
        <v>1</v>
      </c>
      <c r="AI507" s="376"/>
      <c r="AJ507" s="376">
        <v>4</v>
      </c>
      <c r="AK507" s="376"/>
      <c r="AL507" s="376">
        <v>1</v>
      </c>
      <c r="AM507" s="376"/>
      <c r="AN507" s="376"/>
      <c r="AO507" s="377">
        <v>20</v>
      </c>
    </row>
    <row r="508" spans="1:41">
      <c r="A508" s="317"/>
      <c r="B508" s="313" t="s">
        <v>170</v>
      </c>
      <c r="C508" s="313" t="s">
        <v>447</v>
      </c>
      <c r="D508" s="314"/>
      <c r="E508" s="315"/>
      <c r="F508" s="315"/>
      <c r="G508" s="315"/>
      <c r="H508" s="315"/>
      <c r="I508" s="315"/>
      <c r="J508" s="315"/>
      <c r="K508" s="315"/>
      <c r="L508" s="315"/>
      <c r="M508" s="315"/>
      <c r="N508" s="315"/>
      <c r="O508" s="315"/>
      <c r="P508" s="315"/>
      <c r="Q508" s="315"/>
      <c r="R508" s="315"/>
      <c r="S508" s="315"/>
      <c r="T508" s="315"/>
      <c r="U508" s="315"/>
      <c r="V508" s="315"/>
      <c r="W508" s="315"/>
      <c r="X508" s="315"/>
      <c r="Y508" s="315"/>
      <c r="Z508" s="315"/>
      <c r="AA508" s="315"/>
      <c r="AB508" s="315">
        <v>1</v>
      </c>
      <c r="AC508" s="315"/>
      <c r="AD508" s="315"/>
      <c r="AE508" s="315"/>
      <c r="AF508" s="315"/>
      <c r="AG508" s="315"/>
      <c r="AH508" s="315"/>
      <c r="AI508" s="315"/>
      <c r="AJ508" s="315"/>
      <c r="AK508" s="315"/>
      <c r="AL508" s="315"/>
      <c r="AM508" s="315"/>
      <c r="AN508" s="315"/>
      <c r="AO508" s="316">
        <v>1</v>
      </c>
    </row>
    <row r="509" spans="1:41">
      <c r="A509" s="317"/>
      <c r="B509" s="317"/>
      <c r="C509" s="318" t="s">
        <v>488</v>
      </c>
      <c r="D509" s="319"/>
      <c r="E509" s="320"/>
      <c r="F509" s="320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>
        <v>1</v>
      </c>
      <c r="AE509" s="320"/>
      <c r="AF509" s="320"/>
      <c r="AG509" s="320"/>
      <c r="AH509" s="320"/>
      <c r="AI509" s="320"/>
      <c r="AJ509" s="320"/>
      <c r="AK509" s="320"/>
      <c r="AL509" s="320"/>
      <c r="AM509" s="320"/>
      <c r="AN509" s="320"/>
      <c r="AO509" s="321">
        <v>1</v>
      </c>
    </row>
    <row r="510" spans="1:41">
      <c r="A510" s="317"/>
      <c r="B510" s="317"/>
      <c r="C510" s="318" t="s">
        <v>669</v>
      </c>
      <c r="D510" s="319"/>
      <c r="E510" s="320"/>
      <c r="F510" s="320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/>
      <c r="R510" s="320"/>
      <c r="S510" s="320"/>
      <c r="T510" s="320"/>
      <c r="U510" s="320"/>
      <c r="V510" s="320"/>
      <c r="W510" s="320"/>
      <c r="X510" s="320"/>
      <c r="Y510" s="320"/>
      <c r="Z510" s="320"/>
      <c r="AA510" s="320"/>
      <c r="AB510" s="320"/>
      <c r="AC510" s="320"/>
      <c r="AD510" s="320"/>
      <c r="AE510" s="320"/>
      <c r="AF510" s="320"/>
      <c r="AG510" s="320"/>
      <c r="AH510" s="320"/>
      <c r="AI510" s="320"/>
      <c r="AJ510" s="320">
        <v>1</v>
      </c>
      <c r="AK510" s="320"/>
      <c r="AL510" s="320"/>
      <c r="AM510" s="320"/>
      <c r="AN510" s="320"/>
      <c r="AO510" s="321">
        <v>1</v>
      </c>
    </row>
    <row r="511" spans="1:41">
      <c r="A511" s="317"/>
      <c r="B511" s="317"/>
      <c r="C511" s="318" t="s">
        <v>693</v>
      </c>
      <c r="D511" s="319"/>
      <c r="E511" s="320"/>
      <c r="F511" s="320"/>
      <c r="G511" s="320"/>
      <c r="H511" s="320"/>
      <c r="I511" s="320"/>
      <c r="J511" s="320"/>
      <c r="K511" s="320"/>
      <c r="L511" s="320"/>
      <c r="M511" s="320"/>
      <c r="N511" s="320"/>
      <c r="O511" s="320"/>
      <c r="P511" s="320"/>
      <c r="Q511" s="320"/>
      <c r="R511" s="320"/>
      <c r="S511" s="320"/>
      <c r="T511" s="320"/>
      <c r="U511" s="320"/>
      <c r="V511" s="320"/>
      <c r="W511" s="320"/>
      <c r="X511" s="320"/>
      <c r="Y511" s="320"/>
      <c r="Z511" s="320"/>
      <c r="AA511" s="320"/>
      <c r="AB511" s="320"/>
      <c r="AC511" s="320"/>
      <c r="AD511" s="320"/>
      <c r="AE511" s="320"/>
      <c r="AF511" s="320"/>
      <c r="AG511" s="320"/>
      <c r="AH511" s="320"/>
      <c r="AI511" s="320"/>
      <c r="AJ511" s="320"/>
      <c r="AK511" s="320">
        <v>1</v>
      </c>
      <c r="AL511" s="320"/>
      <c r="AM511" s="320"/>
      <c r="AN511" s="320"/>
      <c r="AO511" s="321">
        <v>1</v>
      </c>
    </row>
    <row r="512" spans="1:41">
      <c r="A512" s="317"/>
      <c r="B512" s="317"/>
      <c r="C512" s="318" t="s">
        <v>412</v>
      </c>
      <c r="D512" s="319"/>
      <c r="E512" s="320"/>
      <c r="F512" s="320"/>
      <c r="G512" s="320"/>
      <c r="H512" s="320"/>
      <c r="I512" s="320"/>
      <c r="J512" s="320"/>
      <c r="K512" s="320"/>
      <c r="L512" s="320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>
        <v>1</v>
      </c>
      <c r="Y512" s="320"/>
      <c r="Z512" s="320"/>
      <c r="AA512" s="320"/>
      <c r="AB512" s="320"/>
      <c r="AC512" s="320"/>
      <c r="AD512" s="320"/>
      <c r="AE512" s="320"/>
      <c r="AF512" s="320"/>
      <c r="AG512" s="320"/>
      <c r="AH512" s="320"/>
      <c r="AI512" s="320"/>
      <c r="AJ512" s="320"/>
      <c r="AK512" s="320"/>
      <c r="AL512" s="320"/>
      <c r="AM512" s="320"/>
      <c r="AN512" s="320"/>
      <c r="AO512" s="321">
        <v>1</v>
      </c>
    </row>
    <row r="513" spans="1:41">
      <c r="A513" s="317"/>
      <c r="B513" s="317"/>
      <c r="C513" s="318" t="s">
        <v>670</v>
      </c>
      <c r="D513" s="319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  <c r="AC513" s="320"/>
      <c r="AD513" s="320"/>
      <c r="AE513" s="320"/>
      <c r="AF513" s="320"/>
      <c r="AG513" s="320"/>
      <c r="AH513" s="320"/>
      <c r="AI513" s="320"/>
      <c r="AJ513" s="320">
        <v>1</v>
      </c>
      <c r="AK513" s="320"/>
      <c r="AL513" s="320"/>
      <c r="AM513" s="320"/>
      <c r="AN513" s="320"/>
      <c r="AO513" s="321">
        <v>1</v>
      </c>
    </row>
    <row r="514" spans="1:41">
      <c r="A514" s="317"/>
      <c r="B514" s="317"/>
      <c r="C514" s="318" t="s">
        <v>910</v>
      </c>
      <c r="D514" s="319"/>
      <c r="E514" s="320"/>
      <c r="F514" s="320"/>
      <c r="G514" s="320"/>
      <c r="H514" s="320"/>
      <c r="I514" s="320"/>
      <c r="J514" s="320"/>
      <c r="K514" s="320"/>
      <c r="L514" s="320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20"/>
      <c r="AF514" s="320"/>
      <c r="AG514" s="320"/>
      <c r="AH514" s="320"/>
      <c r="AI514" s="320"/>
      <c r="AJ514" s="320"/>
      <c r="AK514" s="320"/>
      <c r="AL514" s="320"/>
      <c r="AM514" s="320"/>
      <c r="AN514" s="320">
        <v>1</v>
      </c>
      <c r="AO514" s="321">
        <v>1</v>
      </c>
    </row>
    <row r="515" spans="1:41">
      <c r="A515" s="317"/>
      <c r="B515" s="317"/>
      <c r="C515" s="318" t="s">
        <v>448</v>
      </c>
      <c r="D515" s="319"/>
      <c r="E515" s="320"/>
      <c r="F515" s="320"/>
      <c r="G515" s="320"/>
      <c r="H515" s="320"/>
      <c r="I515" s="320"/>
      <c r="J515" s="320"/>
      <c r="K515" s="320"/>
      <c r="L515" s="320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>
        <v>1</v>
      </c>
      <c r="AC515" s="320"/>
      <c r="AD515" s="320"/>
      <c r="AE515" s="320"/>
      <c r="AF515" s="320"/>
      <c r="AG515" s="320"/>
      <c r="AH515" s="320"/>
      <c r="AI515" s="320"/>
      <c r="AJ515" s="320"/>
      <c r="AK515" s="320"/>
      <c r="AL515" s="320"/>
      <c r="AM515" s="320"/>
      <c r="AN515" s="320"/>
      <c r="AO515" s="321">
        <v>1</v>
      </c>
    </row>
    <row r="516" spans="1:41">
      <c r="A516" s="317"/>
      <c r="B516" s="317"/>
      <c r="C516" s="318" t="s">
        <v>671</v>
      </c>
      <c r="D516" s="319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  <c r="AC516" s="320"/>
      <c r="AD516" s="320"/>
      <c r="AE516" s="320"/>
      <c r="AF516" s="320"/>
      <c r="AG516" s="320"/>
      <c r="AH516" s="320"/>
      <c r="AI516" s="320"/>
      <c r="AJ516" s="320">
        <v>1</v>
      </c>
      <c r="AK516" s="320">
        <v>1</v>
      </c>
      <c r="AL516" s="320"/>
      <c r="AM516" s="320"/>
      <c r="AN516" s="320"/>
      <c r="AO516" s="321">
        <v>2</v>
      </c>
    </row>
    <row r="517" spans="1:41">
      <c r="A517" s="317"/>
      <c r="B517" s="373" t="s">
        <v>911</v>
      </c>
      <c r="C517" s="374"/>
      <c r="D517" s="375"/>
      <c r="E517" s="376"/>
      <c r="F517" s="376"/>
      <c r="G517" s="376"/>
      <c r="H517" s="376"/>
      <c r="I517" s="376"/>
      <c r="J517" s="376"/>
      <c r="K517" s="376"/>
      <c r="L517" s="376"/>
      <c r="M517" s="376"/>
      <c r="N517" s="376"/>
      <c r="O517" s="376"/>
      <c r="P517" s="376"/>
      <c r="Q517" s="376"/>
      <c r="R517" s="376"/>
      <c r="S517" s="376"/>
      <c r="T517" s="376"/>
      <c r="U517" s="376"/>
      <c r="V517" s="376"/>
      <c r="W517" s="376"/>
      <c r="X517" s="376">
        <v>1</v>
      </c>
      <c r="Y517" s="376"/>
      <c r="Z517" s="376"/>
      <c r="AA517" s="376"/>
      <c r="AB517" s="376">
        <v>2</v>
      </c>
      <c r="AC517" s="376"/>
      <c r="AD517" s="376">
        <v>1</v>
      </c>
      <c r="AE517" s="376"/>
      <c r="AF517" s="376"/>
      <c r="AG517" s="376"/>
      <c r="AH517" s="376"/>
      <c r="AI517" s="376"/>
      <c r="AJ517" s="376">
        <v>3</v>
      </c>
      <c r="AK517" s="376">
        <v>2</v>
      </c>
      <c r="AL517" s="376"/>
      <c r="AM517" s="376"/>
      <c r="AN517" s="376">
        <v>1</v>
      </c>
      <c r="AO517" s="377">
        <v>10</v>
      </c>
    </row>
    <row r="518" spans="1:41">
      <c r="A518" s="317"/>
      <c r="B518" s="313" t="s">
        <v>199</v>
      </c>
      <c r="C518" s="313" t="s">
        <v>199</v>
      </c>
      <c r="D518" s="314"/>
      <c r="E518" s="315"/>
      <c r="F518" s="315"/>
      <c r="G518" s="315"/>
      <c r="H518" s="315"/>
      <c r="I518" s="315"/>
      <c r="J518" s="315"/>
      <c r="K518" s="315"/>
      <c r="L518" s="315"/>
      <c r="M518" s="315"/>
      <c r="N518" s="315"/>
      <c r="O518" s="315"/>
      <c r="P518" s="315"/>
      <c r="Q518" s="315"/>
      <c r="R518" s="315"/>
      <c r="S518" s="315"/>
      <c r="T518" s="315"/>
      <c r="U518" s="315"/>
      <c r="V518" s="315"/>
      <c r="W518" s="315"/>
      <c r="X518" s="315"/>
      <c r="Y518" s="315"/>
      <c r="Z518" s="315"/>
      <c r="AA518" s="315"/>
      <c r="AB518" s="315"/>
      <c r="AC518" s="315"/>
      <c r="AD518" s="315">
        <v>1</v>
      </c>
      <c r="AE518" s="315"/>
      <c r="AF518" s="315"/>
      <c r="AG518" s="315"/>
      <c r="AH518" s="315">
        <v>1</v>
      </c>
      <c r="AI518" s="315">
        <v>1</v>
      </c>
      <c r="AJ518" s="315">
        <v>1</v>
      </c>
      <c r="AK518" s="315"/>
      <c r="AL518" s="315"/>
      <c r="AM518" s="315"/>
      <c r="AN518" s="315"/>
      <c r="AO518" s="316">
        <v>4</v>
      </c>
    </row>
    <row r="519" spans="1:41">
      <c r="A519" s="317"/>
      <c r="B519" s="317"/>
      <c r="C519" s="318" t="s">
        <v>649</v>
      </c>
      <c r="D519" s="319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20"/>
      <c r="AF519" s="320"/>
      <c r="AG519" s="320">
        <v>1</v>
      </c>
      <c r="AH519" s="320"/>
      <c r="AI519" s="320"/>
      <c r="AJ519" s="320"/>
      <c r="AK519" s="320"/>
      <c r="AL519" s="320"/>
      <c r="AM519" s="320"/>
      <c r="AN519" s="320"/>
      <c r="AO519" s="321">
        <v>1</v>
      </c>
    </row>
    <row r="520" spans="1:41">
      <c r="A520" s="317"/>
      <c r="B520" s="317"/>
      <c r="C520" s="318" t="s">
        <v>577</v>
      </c>
      <c r="D520" s="319"/>
      <c r="E520" s="320"/>
      <c r="F520" s="320"/>
      <c r="G520" s="320"/>
      <c r="H520" s="320"/>
      <c r="I520" s="320"/>
      <c r="J520" s="320"/>
      <c r="K520" s="320"/>
      <c r="L520" s="320"/>
      <c r="M520" s="320"/>
      <c r="N520" s="320"/>
      <c r="O520" s="320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  <c r="AC520" s="320"/>
      <c r="AD520" s="320"/>
      <c r="AE520" s="320"/>
      <c r="AF520" s="320">
        <v>1</v>
      </c>
      <c r="AG520" s="320"/>
      <c r="AH520" s="320"/>
      <c r="AI520" s="320"/>
      <c r="AJ520" s="320"/>
      <c r="AK520" s="320">
        <v>1</v>
      </c>
      <c r="AL520" s="320"/>
      <c r="AM520" s="320"/>
      <c r="AN520" s="320">
        <v>1</v>
      </c>
      <c r="AO520" s="321">
        <v>3</v>
      </c>
    </row>
    <row r="521" spans="1:41">
      <c r="A521" s="317"/>
      <c r="B521" s="317"/>
      <c r="C521" s="318" t="s">
        <v>536</v>
      </c>
      <c r="D521" s="319"/>
      <c r="E521" s="320"/>
      <c r="F521" s="320"/>
      <c r="G521" s="320"/>
      <c r="H521" s="320"/>
      <c r="I521" s="320"/>
      <c r="J521" s="320"/>
      <c r="K521" s="320"/>
      <c r="L521" s="320"/>
      <c r="M521" s="320"/>
      <c r="N521" s="320"/>
      <c r="O521" s="320"/>
      <c r="P521" s="320"/>
      <c r="Q521" s="320"/>
      <c r="R521" s="320"/>
      <c r="S521" s="320"/>
      <c r="T521" s="320"/>
      <c r="U521" s="320"/>
      <c r="V521" s="320"/>
      <c r="W521" s="320"/>
      <c r="X521" s="320"/>
      <c r="Y521" s="320"/>
      <c r="Z521" s="320"/>
      <c r="AA521" s="320"/>
      <c r="AB521" s="320"/>
      <c r="AC521" s="320"/>
      <c r="AD521" s="320"/>
      <c r="AE521" s="320"/>
      <c r="AF521" s="320">
        <v>1</v>
      </c>
      <c r="AG521" s="320"/>
      <c r="AH521" s="320"/>
      <c r="AI521" s="320"/>
      <c r="AJ521" s="320"/>
      <c r="AK521" s="320"/>
      <c r="AL521" s="320"/>
      <c r="AM521" s="320"/>
      <c r="AN521" s="320">
        <v>1</v>
      </c>
      <c r="AO521" s="321">
        <v>2</v>
      </c>
    </row>
    <row r="522" spans="1:41">
      <c r="A522" s="317"/>
      <c r="B522" s="373" t="s">
        <v>912</v>
      </c>
      <c r="C522" s="374"/>
      <c r="D522" s="375"/>
      <c r="E522" s="376"/>
      <c r="F522" s="376"/>
      <c r="G522" s="376"/>
      <c r="H522" s="376"/>
      <c r="I522" s="376"/>
      <c r="J522" s="376"/>
      <c r="K522" s="376"/>
      <c r="L522" s="376"/>
      <c r="M522" s="376"/>
      <c r="N522" s="376"/>
      <c r="O522" s="376"/>
      <c r="P522" s="376"/>
      <c r="Q522" s="376"/>
      <c r="R522" s="376"/>
      <c r="S522" s="376"/>
      <c r="T522" s="376"/>
      <c r="U522" s="376"/>
      <c r="V522" s="376"/>
      <c r="W522" s="376"/>
      <c r="X522" s="376"/>
      <c r="Y522" s="376"/>
      <c r="Z522" s="376"/>
      <c r="AA522" s="376"/>
      <c r="AB522" s="376"/>
      <c r="AC522" s="376"/>
      <c r="AD522" s="376">
        <v>1</v>
      </c>
      <c r="AE522" s="376"/>
      <c r="AF522" s="376">
        <v>2</v>
      </c>
      <c r="AG522" s="376">
        <v>1</v>
      </c>
      <c r="AH522" s="376">
        <v>1</v>
      </c>
      <c r="AI522" s="376">
        <v>1</v>
      </c>
      <c r="AJ522" s="376">
        <v>1</v>
      </c>
      <c r="AK522" s="376">
        <v>1</v>
      </c>
      <c r="AL522" s="376"/>
      <c r="AM522" s="376"/>
      <c r="AN522" s="376">
        <v>2</v>
      </c>
      <c r="AO522" s="377">
        <v>10</v>
      </c>
    </row>
    <row r="523" spans="1:41">
      <c r="A523" s="317"/>
      <c r="B523" s="313" t="s">
        <v>147</v>
      </c>
      <c r="C523" s="313" t="s">
        <v>154</v>
      </c>
      <c r="D523" s="314"/>
      <c r="E523" s="315"/>
      <c r="F523" s="315"/>
      <c r="G523" s="315"/>
      <c r="H523" s="315"/>
      <c r="I523" s="315"/>
      <c r="J523" s="315"/>
      <c r="K523" s="315"/>
      <c r="L523" s="315"/>
      <c r="M523" s="315"/>
      <c r="N523" s="315"/>
      <c r="O523" s="315"/>
      <c r="P523" s="315"/>
      <c r="Q523" s="315"/>
      <c r="R523" s="315"/>
      <c r="S523" s="315"/>
      <c r="T523" s="315"/>
      <c r="U523" s="315"/>
      <c r="V523" s="315"/>
      <c r="W523" s="315"/>
      <c r="X523" s="315"/>
      <c r="Y523" s="315"/>
      <c r="Z523" s="315"/>
      <c r="AA523" s="315"/>
      <c r="AB523" s="315"/>
      <c r="AC523" s="315"/>
      <c r="AD523" s="315"/>
      <c r="AE523" s="315"/>
      <c r="AF523" s="315"/>
      <c r="AG523" s="315"/>
      <c r="AH523" s="315"/>
      <c r="AI523" s="315">
        <v>1</v>
      </c>
      <c r="AJ523" s="315"/>
      <c r="AK523" s="315"/>
      <c r="AL523" s="315"/>
      <c r="AM523" s="315"/>
      <c r="AN523" s="315"/>
      <c r="AO523" s="316">
        <v>1</v>
      </c>
    </row>
    <row r="524" spans="1:41">
      <c r="A524" s="317"/>
      <c r="B524" s="317"/>
      <c r="C524" s="318" t="s">
        <v>392</v>
      </c>
      <c r="D524" s="319"/>
      <c r="E524" s="320"/>
      <c r="F524" s="320"/>
      <c r="G524" s="320"/>
      <c r="H524" s="320"/>
      <c r="I524" s="320"/>
      <c r="J524" s="320"/>
      <c r="K524" s="320"/>
      <c r="L524" s="320"/>
      <c r="M524" s="320"/>
      <c r="N524" s="320"/>
      <c r="O524" s="320"/>
      <c r="P524" s="320"/>
      <c r="Q524" s="320"/>
      <c r="R524" s="320"/>
      <c r="S524" s="320"/>
      <c r="T524" s="320"/>
      <c r="U524" s="320"/>
      <c r="V524" s="320"/>
      <c r="W524" s="320"/>
      <c r="X524" s="320"/>
      <c r="Y524" s="320"/>
      <c r="Z524" s="320"/>
      <c r="AA524" s="320"/>
      <c r="AB524" s="320"/>
      <c r="AC524" s="320"/>
      <c r="AD524" s="320"/>
      <c r="AE524" s="320"/>
      <c r="AF524" s="320"/>
      <c r="AG524" s="320"/>
      <c r="AH524" s="320"/>
      <c r="AI524" s="320"/>
      <c r="AJ524" s="320"/>
      <c r="AK524" s="320">
        <v>1</v>
      </c>
      <c r="AL524" s="320"/>
      <c r="AM524" s="320"/>
      <c r="AN524" s="320"/>
      <c r="AO524" s="321">
        <v>1</v>
      </c>
    </row>
    <row r="525" spans="1:41">
      <c r="A525" s="317"/>
      <c r="B525" s="317"/>
      <c r="C525" s="318" t="s">
        <v>468</v>
      </c>
      <c r="D525" s="319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>
        <v>1</v>
      </c>
      <c r="AC525" s="320"/>
      <c r="AD525" s="320"/>
      <c r="AE525" s="320"/>
      <c r="AF525" s="320"/>
      <c r="AG525" s="320"/>
      <c r="AH525" s="320"/>
      <c r="AI525" s="320"/>
      <c r="AJ525" s="320"/>
      <c r="AK525" s="320"/>
      <c r="AL525" s="320"/>
      <c r="AM525" s="320"/>
      <c r="AN525" s="320"/>
      <c r="AO525" s="321">
        <v>1</v>
      </c>
    </row>
    <row r="526" spans="1:41">
      <c r="A526" s="317"/>
      <c r="B526" s="317"/>
      <c r="C526" s="318" t="s">
        <v>469</v>
      </c>
      <c r="D526" s="319"/>
      <c r="E526" s="320"/>
      <c r="F526" s="320"/>
      <c r="G526" s="320"/>
      <c r="H526" s="320"/>
      <c r="I526" s="320"/>
      <c r="J526" s="320"/>
      <c r="K526" s="320"/>
      <c r="L526" s="320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>
        <v>1</v>
      </c>
      <c r="AC526" s="320"/>
      <c r="AD526" s="320"/>
      <c r="AE526" s="320"/>
      <c r="AF526" s="320"/>
      <c r="AG526" s="320"/>
      <c r="AH526" s="320">
        <v>2</v>
      </c>
      <c r="AI526" s="320"/>
      <c r="AJ526" s="320">
        <v>2</v>
      </c>
      <c r="AK526" s="320"/>
      <c r="AL526" s="320">
        <v>1</v>
      </c>
      <c r="AM526" s="320"/>
      <c r="AN526" s="320"/>
      <c r="AO526" s="321">
        <v>6</v>
      </c>
    </row>
    <row r="527" spans="1:41">
      <c r="A527" s="317"/>
      <c r="B527" s="373" t="s">
        <v>913</v>
      </c>
      <c r="C527" s="374"/>
      <c r="D527" s="375"/>
      <c r="E527" s="376"/>
      <c r="F527" s="376"/>
      <c r="G527" s="376"/>
      <c r="H527" s="376"/>
      <c r="I527" s="376"/>
      <c r="J527" s="376"/>
      <c r="K527" s="376"/>
      <c r="L527" s="376"/>
      <c r="M527" s="376"/>
      <c r="N527" s="376"/>
      <c r="O527" s="376"/>
      <c r="P527" s="376"/>
      <c r="Q527" s="376"/>
      <c r="R527" s="376"/>
      <c r="S527" s="376"/>
      <c r="T527" s="376"/>
      <c r="U527" s="376"/>
      <c r="V527" s="376"/>
      <c r="W527" s="376"/>
      <c r="X527" s="376"/>
      <c r="Y527" s="376"/>
      <c r="Z527" s="376"/>
      <c r="AA527" s="376"/>
      <c r="AB527" s="376">
        <v>2</v>
      </c>
      <c r="AC527" s="376"/>
      <c r="AD527" s="376"/>
      <c r="AE527" s="376"/>
      <c r="AF527" s="376"/>
      <c r="AG527" s="376"/>
      <c r="AH527" s="376">
        <v>2</v>
      </c>
      <c r="AI527" s="376">
        <v>1</v>
      </c>
      <c r="AJ527" s="376">
        <v>2</v>
      </c>
      <c r="AK527" s="376">
        <v>1</v>
      </c>
      <c r="AL527" s="376">
        <v>1</v>
      </c>
      <c r="AM527" s="376"/>
      <c r="AN527" s="376"/>
      <c r="AO527" s="377">
        <v>9</v>
      </c>
    </row>
    <row r="528" spans="1:41">
      <c r="A528" s="317"/>
      <c r="B528" s="313" t="s">
        <v>201</v>
      </c>
      <c r="C528" s="313" t="s">
        <v>725</v>
      </c>
      <c r="D528" s="314"/>
      <c r="E528" s="315"/>
      <c r="F528" s="315"/>
      <c r="G528" s="315"/>
      <c r="H528" s="315"/>
      <c r="I528" s="315"/>
      <c r="J528" s="315"/>
      <c r="K528" s="315"/>
      <c r="L528" s="315"/>
      <c r="M528" s="315"/>
      <c r="N528" s="315"/>
      <c r="O528" s="315"/>
      <c r="P528" s="315"/>
      <c r="Q528" s="315"/>
      <c r="R528" s="315"/>
      <c r="S528" s="315"/>
      <c r="T528" s="315"/>
      <c r="U528" s="315"/>
      <c r="V528" s="315"/>
      <c r="W528" s="315"/>
      <c r="X528" s="315"/>
      <c r="Y528" s="315"/>
      <c r="Z528" s="315"/>
      <c r="AA528" s="315"/>
      <c r="AB528" s="315"/>
      <c r="AC528" s="315"/>
      <c r="AD528" s="315"/>
      <c r="AE528" s="315"/>
      <c r="AF528" s="315"/>
      <c r="AG528" s="315"/>
      <c r="AH528" s="315"/>
      <c r="AI528" s="315"/>
      <c r="AJ528" s="315"/>
      <c r="AK528" s="315"/>
      <c r="AL528" s="315">
        <v>1</v>
      </c>
      <c r="AM528" s="315"/>
      <c r="AN528" s="315"/>
      <c r="AO528" s="316">
        <v>1</v>
      </c>
    </row>
    <row r="529" spans="1:41">
      <c r="A529" s="317"/>
      <c r="B529" s="317"/>
      <c r="C529" s="318" t="s">
        <v>191</v>
      </c>
      <c r="D529" s="319"/>
      <c r="E529" s="320"/>
      <c r="F529" s="320"/>
      <c r="G529" s="320"/>
      <c r="H529" s="320"/>
      <c r="I529" s="320"/>
      <c r="J529" s="320"/>
      <c r="K529" s="320"/>
      <c r="L529" s="320"/>
      <c r="M529" s="320"/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  <c r="AC529" s="320"/>
      <c r="AD529" s="320"/>
      <c r="AE529" s="320"/>
      <c r="AF529" s="320"/>
      <c r="AG529" s="320"/>
      <c r="AH529" s="320"/>
      <c r="AI529" s="320"/>
      <c r="AJ529" s="320">
        <v>3</v>
      </c>
      <c r="AK529" s="320"/>
      <c r="AL529" s="320"/>
      <c r="AM529" s="320">
        <v>2</v>
      </c>
      <c r="AN529" s="320"/>
      <c r="AO529" s="321">
        <v>5</v>
      </c>
    </row>
    <row r="530" spans="1:41">
      <c r="A530" s="317"/>
      <c r="B530" s="317"/>
      <c r="C530" s="318" t="s">
        <v>726</v>
      </c>
      <c r="D530" s="319"/>
      <c r="E530" s="320"/>
      <c r="F530" s="320"/>
      <c r="G530" s="320"/>
      <c r="H530" s="320"/>
      <c r="I530" s="320"/>
      <c r="J530" s="320"/>
      <c r="K530" s="320"/>
      <c r="L530" s="320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0"/>
      <c r="Z530" s="320"/>
      <c r="AA530" s="320"/>
      <c r="AB530" s="320"/>
      <c r="AC530" s="320"/>
      <c r="AD530" s="320"/>
      <c r="AE530" s="320"/>
      <c r="AF530" s="320"/>
      <c r="AG530" s="320"/>
      <c r="AH530" s="320"/>
      <c r="AI530" s="320"/>
      <c r="AJ530" s="320"/>
      <c r="AK530" s="320"/>
      <c r="AL530" s="320">
        <v>1</v>
      </c>
      <c r="AM530" s="320"/>
      <c r="AN530" s="320"/>
      <c r="AO530" s="321">
        <v>1</v>
      </c>
    </row>
    <row r="531" spans="1:41">
      <c r="A531" s="317"/>
      <c r="B531" s="373" t="s">
        <v>914</v>
      </c>
      <c r="C531" s="374"/>
      <c r="D531" s="375"/>
      <c r="E531" s="376"/>
      <c r="F531" s="376"/>
      <c r="G531" s="376"/>
      <c r="H531" s="376"/>
      <c r="I531" s="376"/>
      <c r="J531" s="376"/>
      <c r="K531" s="376"/>
      <c r="L531" s="376"/>
      <c r="M531" s="376"/>
      <c r="N531" s="376"/>
      <c r="O531" s="376"/>
      <c r="P531" s="376"/>
      <c r="Q531" s="376"/>
      <c r="R531" s="376"/>
      <c r="S531" s="376"/>
      <c r="T531" s="376"/>
      <c r="U531" s="376"/>
      <c r="V531" s="376"/>
      <c r="W531" s="376"/>
      <c r="X531" s="376"/>
      <c r="Y531" s="376"/>
      <c r="Z531" s="376"/>
      <c r="AA531" s="376"/>
      <c r="AB531" s="376"/>
      <c r="AC531" s="376"/>
      <c r="AD531" s="376"/>
      <c r="AE531" s="376"/>
      <c r="AF531" s="376"/>
      <c r="AG531" s="376"/>
      <c r="AH531" s="376"/>
      <c r="AI531" s="376"/>
      <c r="AJ531" s="376">
        <v>3</v>
      </c>
      <c r="AK531" s="376"/>
      <c r="AL531" s="376">
        <v>2</v>
      </c>
      <c r="AM531" s="376">
        <v>2</v>
      </c>
      <c r="AN531" s="376"/>
      <c r="AO531" s="377">
        <v>7</v>
      </c>
    </row>
    <row r="532" spans="1:41">
      <c r="A532" s="317"/>
      <c r="B532" s="313" t="s">
        <v>171</v>
      </c>
      <c r="C532" s="313" t="s">
        <v>672</v>
      </c>
      <c r="D532" s="314"/>
      <c r="E532" s="315"/>
      <c r="F532" s="315"/>
      <c r="G532" s="315"/>
      <c r="H532" s="315"/>
      <c r="I532" s="315"/>
      <c r="J532" s="315"/>
      <c r="K532" s="315"/>
      <c r="L532" s="315"/>
      <c r="M532" s="315"/>
      <c r="N532" s="315"/>
      <c r="O532" s="315"/>
      <c r="P532" s="315"/>
      <c r="Q532" s="315"/>
      <c r="R532" s="315"/>
      <c r="S532" s="315"/>
      <c r="T532" s="315"/>
      <c r="U532" s="315"/>
      <c r="V532" s="315"/>
      <c r="W532" s="315"/>
      <c r="X532" s="315"/>
      <c r="Y532" s="315"/>
      <c r="Z532" s="315"/>
      <c r="AA532" s="315"/>
      <c r="AB532" s="315"/>
      <c r="AC532" s="315"/>
      <c r="AD532" s="315"/>
      <c r="AE532" s="315"/>
      <c r="AF532" s="315"/>
      <c r="AG532" s="315"/>
      <c r="AH532" s="315"/>
      <c r="AI532" s="315"/>
      <c r="AJ532" s="315">
        <v>1</v>
      </c>
      <c r="AK532" s="315"/>
      <c r="AL532" s="315"/>
      <c r="AM532" s="315"/>
      <c r="AN532" s="315"/>
      <c r="AO532" s="316">
        <v>1</v>
      </c>
    </row>
    <row r="533" spans="1:41">
      <c r="A533" s="317"/>
      <c r="B533" s="317"/>
      <c r="C533" s="318" t="s">
        <v>915</v>
      </c>
      <c r="D533" s="319"/>
      <c r="E533" s="320"/>
      <c r="F533" s="320"/>
      <c r="G533" s="320"/>
      <c r="H533" s="320"/>
      <c r="I533" s="320"/>
      <c r="J533" s="320"/>
      <c r="K533" s="320"/>
      <c r="L533" s="320"/>
      <c r="M533" s="320"/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20"/>
      <c r="AF533" s="320"/>
      <c r="AG533" s="320"/>
      <c r="AH533" s="320"/>
      <c r="AI533" s="320"/>
      <c r="AJ533" s="320"/>
      <c r="AK533" s="320"/>
      <c r="AL533" s="320"/>
      <c r="AM533" s="320"/>
      <c r="AN533" s="320">
        <v>1</v>
      </c>
      <c r="AO533" s="321">
        <v>1</v>
      </c>
    </row>
    <row r="534" spans="1:41">
      <c r="A534" s="317"/>
      <c r="B534" s="317"/>
      <c r="C534" s="318" t="s">
        <v>576</v>
      </c>
      <c r="D534" s="319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  <c r="AC534" s="320"/>
      <c r="AD534" s="320"/>
      <c r="AE534" s="320">
        <v>1</v>
      </c>
      <c r="AF534" s="320"/>
      <c r="AG534" s="320"/>
      <c r="AH534" s="320"/>
      <c r="AI534" s="320"/>
      <c r="AJ534" s="320"/>
      <c r="AK534" s="320"/>
      <c r="AL534" s="320"/>
      <c r="AM534" s="320"/>
      <c r="AN534" s="320"/>
      <c r="AO534" s="321">
        <v>1</v>
      </c>
    </row>
    <row r="535" spans="1:41">
      <c r="A535" s="317"/>
      <c r="B535" s="317"/>
      <c r="C535" s="318" t="s">
        <v>192</v>
      </c>
      <c r="D535" s="319"/>
      <c r="E535" s="320"/>
      <c r="F535" s="320"/>
      <c r="G535" s="320"/>
      <c r="H535" s="320"/>
      <c r="I535" s="320"/>
      <c r="J535" s="320"/>
      <c r="K535" s="320"/>
      <c r="L535" s="320"/>
      <c r="M535" s="320"/>
      <c r="N535" s="320"/>
      <c r="O535" s="320"/>
      <c r="P535" s="320">
        <v>1</v>
      </c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  <c r="AC535" s="320"/>
      <c r="AD535" s="320"/>
      <c r="AE535" s="320"/>
      <c r="AF535" s="320"/>
      <c r="AG535" s="320"/>
      <c r="AH535" s="320"/>
      <c r="AI535" s="320"/>
      <c r="AJ535" s="320"/>
      <c r="AK535" s="320"/>
      <c r="AL535" s="320"/>
      <c r="AM535" s="320"/>
      <c r="AN535" s="320">
        <v>1</v>
      </c>
      <c r="AO535" s="321">
        <v>2</v>
      </c>
    </row>
    <row r="536" spans="1:41">
      <c r="A536" s="317"/>
      <c r="B536" s="317"/>
      <c r="C536" s="318" t="s">
        <v>397</v>
      </c>
      <c r="D536" s="319"/>
      <c r="E536" s="320"/>
      <c r="F536" s="320"/>
      <c r="G536" s="320"/>
      <c r="H536" s="320"/>
      <c r="I536" s="320"/>
      <c r="J536" s="320"/>
      <c r="K536" s="320"/>
      <c r="L536" s="320"/>
      <c r="M536" s="320"/>
      <c r="N536" s="320"/>
      <c r="O536" s="320"/>
      <c r="P536" s="320"/>
      <c r="Q536" s="320"/>
      <c r="R536" s="320"/>
      <c r="S536" s="320"/>
      <c r="T536" s="320"/>
      <c r="U536" s="320">
        <v>1</v>
      </c>
      <c r="V536" s="320"/>
      <c r="W536" s="320"/>
      <c r="X536" s="320"/>
      <c r="Y536" s="320"/>
      <c r="Z536" s="320"/>
      <c r="AA536" s="320"/>
      <c r="AB536" s="320"/>
      <c r="AC536" s="320"/>
      <c r="AD536" s="320"/>
      <c r="AE536" s="320"/>
      <c r="AF536" s="320"/>
      <c r="AG536" s="320"/>
      <c r="AH536" s="320"/>
      <c r="AI536" s="320"/>
      <c r="AJ536" s="320"/>
      <c r="AK536" s="320"/>
      <c r="AL536" s="320"/>
      <c r="AM536" s="320"/>
      <c r="AN536" s="320"/>
      <c r="AO536" s="321">
        <v>1</v>
      </c>
    </row>
    <row r="537" spans="1:41">
      <c r="A537" s="317"/>
      <c r="B537" s="317"/>
      <c r="C537" s="318" t="s">
        <v>160</v>
      </c>
      <c r="D537" s="319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>
        <v>1</v>
      </c>
      <c r="O537" s="320"/>
      <c r="P537" s="320"/>
      <c r="Q537" s="320"/>
      <c r="R537" s="320"/>
      <c r="S537" s="320"/>
      <c r="T537" s="320"/>
      <c r="U537" s="320"/>
      <c r="V537" s="320"/>
      <c r="W537" s="320"/>
      <c r="X537" s="320"/>
      <c r="Y537" s="320"/>
      <c r="Z537" s="320"/>
      <c r="AA537" s="320"/>
      <c r="AB537" s="320"/>
      <c r="AC537" s="320"/>
      <c r="AD537" s="320"/>
      <c r="AE537" s="320"/>
      <c r="AF537" s="320"/>
      <c r="AG537" s="320"/>
      <c r="AH537" s="320"/>
      <c r="AI537" s="320"/>
      <c r="AJ537" s="320"/>
      <c r="AK537" s="320"/>
      <c r="AL537" s="320"/>
      <c r="AM537" s="320"/>
      <c r="AN537" s="320"/>
      <c r="AO537" s="321">
        <v>1</v>
      </c>
    </row>
    <row r="538" spans="1:41">
      <c r="A538" s="317"/>
      <c r="B538" s="373" t="s">
        <v>802</v>
      </c>
      <c r="C538" s="374"/>
      <c r="D538" s="375"/>
      <c r="E538" s="376"/>
      <c r="F538" s="376"/>
      <c r="G538" s="376"/>
      <c r="H538" s="376"/>
      <c r="I538" s="376"/>
      <c r="J538" s="376"/>
      <c r="K538" s="376"/>
      <c r="L538" s="376"/>
      <c r="M538" s="376"/>
      <c r="N538" s="376">
        <v>1</v>
      </c>
      <c r="O538" s="376"/>
      <c r="P538" s="376">
        <v>1</v>
      </c>
      <c r="Q538" s="376"/>
      <c r="R538" s="376"/>
      <c r="S538" s="376"/>
      <c r="T538" s="376"/>
      <c r="U538" s="376">
        <v>1</v>
      </c>
      <c r="V538" s="376"/>
      <c r="W538" s="376"/>
      <c r="X538" s="376"/>
      <c r="Y538" s="376"/>
      <c r="Z538" s="376"/>
      <c r="AA538" s="376"/>
      <c r="AB538" s="376"/>
      <c r="AC538" s="376"/>
      <c r="AD538" s="376"/>
      <c r="AE538" s="376">
        <v>1</v>
      </c>
      <c r="AF538" s="376"/>
      <c r="AG538" s="376"/>
      <c r="AH538" s="376"/>
      <c r="AI538" s="376"/>
      <c r="AJ538" s="376">
        <v>1</v>
      </c>
      <c r="AK538" s="376"/>
      <c r="AL538" s="376"/>
      <c r="AM538" s="376"/>
      <c r="AN538" s="376">
        <v>2</v>
      </c>
      <c r="AO538" s="377">
        <v>7</v>
      </c>
    </row>
    <row r="539" spans="1:41">
      <c r="A539" s="317"/>
      <c r="B539" s="313" t="s">
        <v>207</v>
      </c>
      <c r="C539" s="313" t="s">
        <v>534</v>
      </c>
      <c r="D539" s="314"/>
      <c r="E539" s="315"/>
      <c r="F539" s="315"/>
      <c r="G539" s="315"/>
      <c r="H539" s="315"/>
      <c r="I539" s="315"/>
      <c r="J539" s="315"/>
      <c r="K539" s="315"/>
      <c r="L539" s="315"/>
      <c r="M539" s="315"/>
      <c r="N539" s="315"/>
      <c r="O539" s="315"/>
      <c r="P539" s="315"/>
      <c r="Q539" s="315"/>
      <c r="R539" s="315"/>
      <c r="S539" s="315"/>
      <c r="T539" s="315"/>
      <c r="U539" s="315"/>
      <c r="V539" s="315"/>
      <c r="W539" s="315"/>
      <c r="X539" s="315"/>
      <c r="Y539" s="315"/>
      <c r="Z539" s="315"/>
      <c r="AA539" s="315"/>
      <c r="AB539" s="315"/>
      <c r="AC539" s="315"/>
      <c r="AD539" s="315"/>
      <c r="AE539" s="315">
        <v>1</v>
      </c>
      <c r="AF539" s="315"/>
      <c r="AG539" s="315"/>
      <c r="AH539" s="315"/>
      <c r="AI539" s="315"/>
      <c r="AJ539" s="315"/>
      <c r="AK539" s="315"/>
      <c r="AL539" s="315"/>
      <c r="AM539" s="315"/>
      <c r="AN539" s="315"/>
      <c r="AO539" s="316">
        <v>1</v>
      </c>
    </row>
    <row r="540" spans="1:41">
      <c r="A540" s="317"/>
      <c r="B540" s="317"/>
      <c r="C540" s="318" t="s">
        <v>190</v>
      </c>
      <c r="D540" s="319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>
        <v>1</v>
      </c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320"/>
      <c r="AE540" s="320"/>
      <c r="AF540" s="320"/>
      <c r="AG540" s="320"/>
      <c r="AH540" s="320"/>
      <c r="AI540" s="320"/>
      <c r="AJ540" s="320"/>
      <c r="AK540" s="320"/>
      <c r="AL540" s="320"/>
      <c r="AM540" s="320"/>
      <c r="AN540" s="320"/>
      <c r="AO540" s="321">
        <v>1</v>
      </c>
    </row>
    <row r="541" spans="1:41">
      <c r="A541" s="317"/>
      <c r="B541" s="317"/>
      <c r="C541" s="318" t="s">
        <v>398</v>
      </c>
      <c r="D541" s="319"/>
      <c r="E541" s="320"/>
      <c r="F541" s="320"/>
      <c r="G541" s="320"/>
      <c r="H541" s="320"/>
      <c r="I541" s="320"/>
      <c r="J541" s="320"/>
      <c r="K541" s="320"/>
      <c r="L541" s="320"/>
      <c r="M541" s="320"/>
      <c r="N541" s="320"/>
      <c r="O541" s="320"/>
      <c r="P541" s="320"/>
      <c r="Q541" s="320"/>
      <c r="R541" s="320"/>
      <c r="S541" s="320">
        <v>1</v>
      </c>
      <c r="T541" s="320"/>
      <c r="U541" s="320"/>
      <c r="V541" s="320"/>
      <c r="W541" s="320"/>
      <c r="X541" s="320"/>
      <c r="Y541" s="320"/>
      <c r="Z541" s="320"/>
      <c r="AA541" s="320"/>
      <c r="AB541" s="320"/>
      <c r="AC541" s="320"/>
      <c r="AD541" s="320"/>
      <c r="AE541" s="320"/>
      <c r="AF541" s="320"/>
      <c r="AG541" s="320"/>
      <c r="AH541" s="320"/>
      <c r="AI541" s="320"/>
      <c r="AJ541" s="320"/>
      <c r="AK541" s="320">
        <v>1</v>
      </c>
      <c r="AL541" s="320"/>
      <c r="AM541" s="320"/>
      <c r="AN541" s="320"/>
      <c r="AO541" s="321">
        <v>2</v>
      </c>
    </row>
    <row r="542" spans="1:41">
      <c r="A542" s="317"/>
      <c r="B542" s="373" t="s">
        <v>916</v>
      </c>
      <c r="C542" s="374"/>
      <c r="D542" s="375"/>
      <c r="E542" s="376"/>
      <c r="F542" s="376"/>
      <c r="G542" s="376"/>
      <c r="H542" s="376"/>
      <c r="I542" s="376"/>
      <c r="J542" s="376"/>
      <c r="K542" s="376"/>
      <c r="L542" s="376"/>
      <c r="M542" s="376"/>
      <c r="N542" s="376"/>
      <c r="O542" s="376"/>
      <c r="P542" s="376"/>
      <c r="Q542" s="376"/>
      <c r="R542" s="376">
        <v>1</v>
      </c>
      <c r="S542" s="376">
        <v>1</v>
      </c>
      <c r="T542" s="376"/>
      <c r="U542" s="376"/>
      <c r="V542" s="376"/>
      <c r="W542" s="376"/>
      <c r="X542" s="376"/>
      <c r="Y542" s="376"/>
      <c r="Z542" s="376"/>
      <c r="AA542" s="376"/>
      <c r="AB542" s="376"/>
      <c r="AC542" s="376"/>
      <c r="AD542" s="376"/>
      <c r="AE542" s="376">
        <v>1</v>
      </c>
      <c r="AF542" s="376"/>
      <c r="AG542" s="376"/>
      <c r="AH542" s="376"/>
      <c r="AI542" s="376"/>
      <c r="AJ542" s="376"/>
      <c r="AK542" s="376">
        <v>1</v>
      </c>
      <c r="AL542" s="376"/>
      <c r="AM542" s="376"/>
      <c r="AN542" s="376"/>
      <c r="AO542" s="377">
        <v>4</v>
      </c>
    </row>
    <row r="543" spans="1:41">
      <c r="A543" s="317"/>
      <c r="B543" s="313" t="s">
        <v>205</v>
      </c>
      <c r="C543" s="313" t="s">
        <v>423</v>
      </c>
      <c r="D543" s="314"/>
      <c r="E543" s="315"/>
      <c r="F543" s="315"/>
      <c r="G543" s="315"/>
      <c r="H543" s="315"/>
      <c r="I543" s="315"/>
      <c r="J543" s="315"/>
      <c r="K543" s="315"/>
      <c r="L543" s="315"/>
      <c r="M543" s="315"/>
      <c r="N543" s="315"/>
      <c r="O543" s="315"/>
      <c r="P543" s="315"/>
      <c r="Q543" s="315"/>
      <c r="R543" s="315"/>
      <c r="S543" s="315"/>
      <c r="T543" s="315"/>
      <c r="U543" s="315"/>
      <c r="V543" s="315"/>
      <c r="W543" s="315"/>
      <c r="X543" s="315"/>
      <c r="Y543" s="315"/>
      <c r="Z543" s="315"/>
      <c r="AA543" s="315"/>
      <c r="AB543" s="315"/>
      <c r="AC543" s="315">
        <v>1</v>
      </c>
      <c r="AD543" s="315"/>
      <c r="AE543" s="315"/>
      <c r="AF543" s="315"/>
      <c r="AG543" s="315"/>
      <c r="AH543" s="315"/>
      <c r="AI543" s="315"/>
      <c r="AJ543" s="315"/>
      <c r="AK543" s="315"/>
      <c r="AL543" s="315"/>
      <c r="AM543" s="315"/>
      <c r="AN543" s="315"/>
      <c r="AO543" s="316">
        <v>1</v>
      </c>
    </row>
    <row r="544" spans="1:41">
      <c r="A544" s="317"/>
      <c r="B544" s="317"/>
      <c r="C544" s="318" t="s">
        <v>205</v>
      </c>
      <c r="D544" s="319"/>
      <c r="E544" s="320"/>
      <c r="F544" s="320"/>
      <c r="G544" s="320"/>
      <c r="H544" s="320"/>
      <c r="I544" s="320"/>
      <c r="J544" s="320"/>
      <c r="K544" s="320"/>
      <c r="L544" s="320"/>
      <c r="M544" s="320"/>
      <c r="N544" s="320"/>
      <c r="O544" s="320"/>
      <c r="P544" s="320"/>
      <c r="Q544" s="320"/>
      <c r="R544" s="320"/>
      <c r="S544" s="320"/>
      <c r="T544" s="320"/>
      <c r="U544" s="320"/>
      <c r="V544" s="320"/>
      <c r="W544" s="320"/>
      <c r="X544" s="320"/>
      <c r="Y544" s="320"/>
      <c r="Z544" s="320"/>
      <c r="AA544" s="320"/>
      <c r="AB544" s="320"/>
      <c r="AC544" s="320"/>
      <c r="AD544" s="320"/>
      <c r="AE544" s="320">
        <v>1</v>
      </c>
      <c r="AF544" s="320">
        <v>1</v>
      </c>
      <c r="AG544" s="320"/>
      <c r="AH544" s="320"/>
      <c r="AI544" s="320"/>
      <c r="AJ544" s="320"/>
      <c r="AK544" s="320"/>
      <c r="AL544" s="320"/>
      <c r="AM544" s="320"/>
      <c r="AN544" s="320"/>
      <c r="AO544" s="321">
        <v>2</v>
      </c>
    </row>
    <row r="545" spans="1:41">
      <c r="A545" s="317"/>
      <c r="B545" s="373" t="s">
        <v>917</v>
      </c>
      <c r="C545" s="374"/>
      <c r="D545" s="375"/>
      <c r="E545" s="376"/>
      <c r="F545" s="376"/>
      <c r="G545" s="376"/>
      <c r="H545" s="376"/>
      <c r="I545" s="376"/>
      <c r="J545" s="376"/>
      <c r="K545" s="376"/>
      <c r="L545" s="376"/>
      <c r="M545" s="376"/>
      <c r="N545" s="376"/>
      <c r="O545" s="376"/>
      <c r="P545" s="376"/>
      <c r="Q545" s="376"/>
      <c r="R545" s="376"/>
      <c r="S545" s="376"/>
      <c r="T545" s="376"/>
      <c r="U545" s="376"/>
      <c r="V545" s="376"/>
      <c r="W545" s="376"/>
      <c r="X545" s="376"/>
      <c r="Y545" s="376"/>
      <c r="Z545" s="376"/>
      <c r="AA545" s="376"/>
      <c r="AB545" s="376"/>
      <c r="AC545" s="376">
        <v>1</v>
      </c>
      <c r="AD545" s="376"/>
      <c r="AE545" s="376">
        <v>1</v>
      </c>
      <c r="AF545" s="376">
        <v>1</v>
      </c>
      <c r="AG545" s="376"/>
      <c r="AH545" s="376"/>
      <c r="AI545" s="376"/>
      <c r="AJ545" s="376"/>
      <c r="AK545" s="376"/>
      <c r="AL545" s="376"/>
      <c r="AM545" s="376"/>
      <c r="AN545" s="376"/>
      <c r="AO545" s="377">
        <v>3</v>
      </c>
    </row>
    <row r="546" spans="1:41">
      <c r="A546" s="317"/>
      <c r="B546" s="313" t="s">
        <v>204</v>
      </c>
      <c r="C546" s="313" t="s">
        <v>332</v>
      </c>
      <c r="D546" s="314"/>
      <c r="E546" s="315"/>
      <c r="F546" s="315"/>
      <c r="G546" s="315"/>
      <c r="H546" s="315"/>
      <c r="I546" s="315"/>
      <c r="J546" s="315"/>
      <c r="K546" s="315"/>
      <c r="L546" s="315"/>
      <c r="M546" s="315"/>
      <c r="N546" s="315"/>
      <c r="O546" s="315"/>
      <c r="P546" s="315"/>
      <c r="Q546" s="315"/>
      <c r="R546" s="315"/>
      <c r="S546" s="315"/>
      <c r="T546" s="315"/>
      <c r="U546" s="315"/>
      <c r="V546" s="315"/>
      <c r="W546" s="315"/>
      <c r="X546" s="315"/>
      <c r="Y546" s="315"/>
      <c r="Z546" s="315"/>
      <c r="AA546" s="315">
        <v>1</v>
      </c>
      <c r="AB546" s="315"/>
      <c r="AC546" s="315"/>
      <c r="AD546" s="315"/>
      <c r="AE546" s="315"/>
      <c r="AF546" s="315"/>
      <c r="AG546" s="315"/>
      <c r="AH546" s="315"/>
      <c r="AI546" s="315"/>
      <c r="AJ546" s="315"/>
      <c r="AK546" s="315"/>
      <c r="AL546" s="315"/>
      <c r="AM546" s="315"/>
      <c r="AN546" s="315"/>
      <c r="AO546" s="316">
        <v>1</v>
      </c>
    </row>
    <row r="547" spans="1:41">
      <c r="A547" s="317"/>
      <c r="B547" s="317"/>
      <c r="C547" s="318" t="s">
        <v>264</v>
      </c>
      <c r="D547" s="319"/>
      <c r="E547" s="320"/>
      <c r="F547" s="320"/>
      <c r="G547" s="320"/>
      <c r="H547" s="320"/>
      <c r="I547" s="320"/>
      <c r="J547" s="320"/>
      <c r="K547" s="320"/>
      <c r="L547" s="320"/>
      <c r="M547" s="320"/>
      <c r="N547" s="320"/>
      <c r="O547" s="320"/>
      <c r="P547" s="320"/>
      <c r="Q547" s="320"/>
      <c r="R547" s="320"/>
      <c r="S547" s="320"/>
      <c r="T547" s="320"/>
      <c r="U547" s="320"/>
      <c r="V547" s="320"/>
      <c r="W547" s="320">
        <v>1</v>
      </c>
      <c r="X547" s="320"/>
      <c r="Y547" s="320"/>
      <c r="Z547" s="320"/>
      <c r="AA547" s="320"/>
      <c r="AB547" s="320"/>
      <c r="AC547" s="320"/>
      <c r="AD547" s="320"/>
      <c r="AE547" s="320"/>
      <c r="AF547" s="320"/>
      <c r="AG547" s="320"/>
      <c r="AH547" s="320"/>
      <c r="AI547" s="320"/>
      <c r="AJ547" s="320"/>
      <c r="AK547" s="320"/>
      <c r="AL547" s="320"/>
      <c r="AM547" s="320"/>
      <c r="AN547" s="320"/>
      <c r="AO547" s="321">
        <v>1</v>
      </c>
    </row>
    <row r="548" spans="1:41">
      <c r="A548" s="317"/>
      <c r="B548" s="317"/>
      <c r="C548" s="318" t="s">
        <v>620</v>
      </c>
      <c r="D548" s="319"/>
      <c r="E548" s="320"/>
      <c r="F548" s="320"/>
      <c r="G548" s="320"/>
      <c r="H548" s="320"/>
      <c r="I548" s="320"/>
      <c r="J548" s="320"/>
      <c r="K548" s="320"/>
      <c r="L548" s="320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  <c r="AC548" s="320"/>
      <c r="AD548" s="320"/>
      <c r="AE548" s="320"/>
      <c r="AF548" s="320"/>
      <c r="AG548" s="320"/>
      <c r="AH548" s="320">
        <v>1</v>
      </c>
      <c r="AI548" s="320"/>
      <c r="AJ548" s="320"/>
      <c r="AK548" s="320"/>
      <c r="AL548" s="320"/>
      <c r="AM548" s="320"/>
      <c r="AN548" s="320"/>
      <c r="AO548" s="321">
        <v>1</v>
      </c>
    </row>
    <row r="549" spans="1:41">
      <c r="A549" s="317"/>
      <c r="B549" s="373" t="s">
        <v>918</v>
      </c>
      <c r="C549" s="374"/>
      <c r="D549" s="375"/>
      <c r="E549" s="376"/>
      <c r="F549" s="376"/>
      <c r="G549" s="376"/>
      <c r="H549" s="376"/>
      <c r="I549" s="376"/>
      <c r="J549" s="376"/>
      <c r="K549" s="376"/>
      <c r="L549" s="376"/>
      <c r="M549" s="376"/>
      <c r="N549" s="376"/>
      <c r="O549" s="376"/>
      <c r="P549" s="376"/>
      <c r="Q549" s="376"/>
      <c r="R549" s="376"/>
      <c r="S549" s="376"/>
      <c r="T549" s="376"/>
      <c r="U549" s="376"/>
      <c r="V549" s="376"/>
      <c r="W549" s="376">
        <v>1</v>
      </c>
      <c r="X549" s="376"/>
      <c r="Y549" s="376"/>
      <c r="Z549" s="376"/>
      <c r="AA549" s="376">
        <v>1</v>
      </c>
      <c r="AB549" s="376"/>
      <c r="AC549" s="376"/>
      <c r="AD549" s="376"/>
      <c r="AE549" s="376"/>
      <c r="AF549" s="376"/>
      <c r="AG549" s="376"/>
      <c r="AH549" s="376">
        <v>1</v>
      </c>
      <c r="AI549" s="376"/>
      <c r="AJ549" s="376"/>
      <c r="AK549" s="376"/>
      <c r="AL549" s="376"/>
      <c r="AM549" s="376"/>
      <c r="AN549" s="376"/>
      <c r="AO549" s="377">
        <v>3</v>
      </c>
    </row>
    <row r="550" spans="1:41">
      <c r="A550" s="317"/>
      <c r="B550" s="313" t="s">
        <v>168</v>
      </c>
      <c r="C550" s="313" t="s">
        <v>168</v>
      </c>
      <c r="D550" s="314"/>
      <c r="E550" s="315"/>
      <c r="F550" s="315"/>
      <c r="G550" s="315"/>
      <c r="H550" s="315"/>
      <c r="I550" s="315"/>
      <c r="J550" s="315"/>
      <c r="K550" s="315"/>
      <c r="L550" s="315"/>
      <c r="M550" s="315"/>
      <c r="N550" s="315"/>
      <c r="O550" s="315"/>
      <c r="P550" s="315"/>
      <c r="Q550" s="315"/>
      <c r="R550" s="315"/>
      <c r="S550" s="315"/>
      <c r="T550" s="315"/>
      <c r="U550" s="315"/>
      <c r="V550" s="315"/>
      <c r="W550" s="315"/>
      <c r="X550" s="315"/>
      <c r="Y550" s="315"/>
      <c r="Z550" s="315"/>
      <c r="AA550" s="315">
        <v>1</v>
      </c>
      <c r="AB550" s="315"/>
      <c r="AC550" s="315"/>
      <c r="AD550" s="315"/>
      <c r="AE550" s="315"/>
      <c r="AF550" s="315"/>
      <c r="AG550" s="315"/>
      <c r="AH550" s="315"/>
      <c r="AI550" s="315"/>
      <c r="AJ550" s="315"/>
      <c r="AK550" s="315"/>
      <c r="AL550" s="315"/>
      <c r="AM550" s="315"/>
      <c r="AN550" s="315"/>
      <c r="AO550" s="316">
        <v>1</v>
      </c>
    </row>
    <row r="551" spans="1:41">
      <c r="A551" s="317"/>
      <c r="B551" s="317"/>
      <c r="C551" s="318" t="s">
        <v>489</v>
      </c>
      <c r="D551" s="319"/>
      <c r="E551" s="320"/>
      <c r="F551" s="320"/>
      <c r="G551" s="320"/>
      <c r="H551" s="320"/>
      <c r="I551" s="320"/>
      <c r="J551" s="320"/>
      <c r="K551" s="320"/>
      <c r="L551" s="320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  <c r="AC551" s="320">
        <v>1</v>
      </c>
      <c r="AD551" s="320"/>
      <c r="AE551" s="320"/>
      <c r="AF551" s="320"/>
      <c r="AG551" s="320"/>
      <c r="AH551" s="320"/>
      <c r="AI551" s="320"/>
      <c r="AJ551" s="320"/>
      <c r="AK551" s="320"/>
      <c r="AL551" s="320"/>
      <c r="AM551" s="320"/>
      <c r="AN551" s="320"/>
      <c r="AO551" s="321">
        <v>1</v>
      </c>
    </row>
    <row r="552" spans="1:41">
      <c r="A552" s="317"/>
      <c r="B552" s="373" t="s">
        <v>919</v>
      </c>
      <c r="C552" s="374"/>
      <c r="D552" s="375"/>
      <c r="E552" s="376"/>
      <c r="F552" s="376"/>
      <c r="G552" s="376"/>
      <c r="H552" s="376"/>
      <c r="I552" s="376"/>
      <c r="J552" s="376"/>
      <c r="K552" s="376"/>
      <c r="L552" s="376"/>
      <c r="M552" s="376"/>
      <c r="N552" s="376"/>
      <c r="O552" s="376"/>
      <c r="P552" s="376"/>
      <c r="Q552" s="376"/>
      <c r="R552" s="376"/>
      <c r="S552" s="376"/>
      <c r="T552" s="376"/>
      <c r="U552" s="376"/>
      <c r="V552" s="376"/>
      <c r="W552" s="376"/>
      <c r="X552" s="376"/>
      <c r="Y552" s="376"/>
      <c r="Z552" s="376"/>
      <c r="AA552" s="376">
        <v>1</v>
      </c>
      <c r="AB552" s="376"/>
      <c r="AC552" s="376">
        <v>1</v>
      </c>
      <c r="AD552" s="376"/>
      <c r="AE552" s="376"/>
      <c r="AF552" s="376"/>
      <c r="AG552" s="376"/>
      <c r="AH552" s="376"/>
      <c r="AI552" s="376"/>
      <c r="AJ552" s="376"/>
      <c r="AK552" s="376"/>
      <c r="AL552" s="376"/>
      <c r="AM552" s="376"/>
      <c r="AN552" s="376"/>
      <c r="AO552" s="377">
        <v>2</v>
      </c>
    </row>
    <row r="553" spans="1:41">
      <c r="A553" s="317"/>
      <c r="B553" s="313" t="s">
        <v>206</v>
      </c>
      <c r="C553" s="313" t="s">
        <v>206</v>
      </c>
      <c r="D553" s="314"/>
      <c r="E553" s="315"/>
      <c r="F553" s="315"/>
      <c r="G553" s="315">
        <v>1</v>
      </c>
      <c r="H553" s="315"/>
      <c r="I553" s="315"/>
      <c r="J553" s="315"/>
      <c r="K553" s="315"/>
      <c r="L553" s="315"/>
      <c r="M553" s="315"/>
      <c r="N553" s="315"/>
      <c r="O553" s="315"/>
      <c r="P553" s="315"/>
      <c r="Q553" s="315"/>
      <c r="R553" s="315"/>
      <c r="S553" s="315"/>
      <c r="T553" s="315"/>
      <c r="U553" s="315"/>
      <c r="V553" s="315"/>
      <c r="W553" s="315"/>
      <c r="X553" s="315"/>
      <c r="Y553" s="315"/>
      <c r="Z553" s="315"/>
      <c r="AA553" s="315"/>
      <c r="AB553" s="315"/>
      <c r="AC553" s="315"/>
      <c r="AD553" s="315"/>
      <c r="AE553" s="315"/>
      <c r="AF553" s="315"/>
      <c r="AG553" s="315"/>
      <c r="AH553" s="315"/>
      <c r="AI553" s="315"/>
      <c r="AJ553" s="315"/>
      <c r="AK553" s="315"/>
      <c r="AL553" s="315"/>
      <c r="AM553" s="315"/>
      <c r="AN553" s="315"/>
      <c r="AO553" s="316">
        <v>1</v>
      </c>
    </row>
    <row r="554" spans="1:41">
      <c r="A554" s="317"/>
      <c r="B554" s="317"/>
      <c r="C554" s="318" t="s">
        <v>171</v>
      </c>
      <c r="D554" s="319"/>
      <c r="E554" s="320"/>
      <c r="F554" s="320"/>
      <c r="G554" s="320"/>
      <c r="H554" s="320"/>
      <c r="I554" s="320"/>
      <c r="J554" s="320"/>
      <c r="K554" s="320"/>
      <c r="L554" s="320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  <c r="AC554" s="320"/>
      <c r="AD554" s="320"/>
      <c r="AE554" s="320"/>
      <c r="AF554" s="320"/>
      <c r="AG554" s="320"/>
      <c r="AH554" s="320"/>
      <c r="AI554" s="320"/>
      <c r="AJ554" s="320"/>
      <c r="AK554" s="320">
        <v>1</v>
      </c>
      <c r="AL554" s="320"/>
      <c r="AM554" s="320"/>
      <c r="AN554" s="320"/>
      <c r="AO554" s="321">
        <v>1</v>
      </c>
    </row>
    <row r="555" spans="1:41">
      <c r="A555" s="317"/>
      <c r="B555" s="373" t="s">
        <v>920</v>
      </c>
      <c r="C555" s="374"/>
      <c r="D555" s="375"/>
      <c r="E555" s="376"/>
      <c r="F555" s="376"/>
      <c r="G555" s="376">
        <v>1</v>
      </c>
      <c r="H555" s="376"/>
      <c r="I555" s="376"/>
      <c r="J555" s="376"/>
      <c r="K555" s="376"/>
      <c r="L555" s="376"/>
      <c r="M555" s="376"/>
      <c r="N555" s="376"/>
      <c r="O555" s="376"/>
      <c r="P555" s="376"/>
      <c r="Q555" s="376"/>
      <c r="R555" s="376"/>
      <c r="S555" s="376"/>
      <c r="T555" s="376"/>
      <c r="U555" s="376"/>
      <c r="V555" s="376"/>
      <c r="W555" s="376"/>
      <c r="X555" s="376"/>
      <c r="Y555" s="376"/>
      <c r="Z555" s="376"/>
      <c r="AA555" s="376"/>
      <c r="AB555" s="376"/>
      <c r="AC555" s="376"/>
      <c r="AD555" s="376"/>
      <c r="AE555" s="376"/>
      <c r="AF555" s="376"/>
      <c r="AG555" s="376"/>
      <c r="AH555" s="376"/>
      <c r="AI555" s="376"/>
      <c r="AJ555" s="376"/>
      <c r="AK555" s="376">
        <v>1</v>
      </c>
      <c r="AL555" s="376"/>
      <c r="AM555" s="376"/>
      <c r="AN555" s="376"/>
      <c r="AO555" s="377">
        <v>2</v>
      </c>
    </row>
    <row r="556" spans="1:41">
      <c r="A556" s="317"/>
      <c r="B556" s="313" t="s">
        <v>203</v>
      </c>
      <c r="C556" s="313" t="s">
        <v>515</v>
      </c>
      <c r="D556" s="314"/>
      <c r="E556" s="315"/>
      <c r="F556" s="315"/>
      <c r="G556" s="315"/>
      <c r="H556" s="315"/>
      <c r="I556" s="315"/>
      <c r="J556" s="315"/>
      <c r="K556" s="315"/>
      <c r="L556" s="315"/>
      <c r="M556" s="315"/>
      <c r="N556" s="315"/>
      <c r="O556" s="315"/>
      <c r="P556" s="315"/>
      <c r="Q556" s="315"/>
      <c r="R556" s="315"/>
      <c r="S556" s="315"/>
      <c r="T556" s="315"/>
      <c r="U556" s="315"/>
      <c r="V556" s="315"/>
      <c r="W556" s="315"/>
      <c r="X556" s="315"/>
      <c r="Y556" s="315"/>
      <c r="Z556" s="315"/>
      <c r="AA556" s="315"/>
      <c r="AB556" s="315"/>
      <c r="AC556" s="315"/>
      <c r="AD556" s="315"/>
      <c r="AE556" s="315">
        <v>1</v>
      </c>
      <c r="AF556" s="315"/>
      <c r="AG556" s="315"/>
      <c r="AH556" s="315"/>
      <c r="AI556" s="315"/>
      <c r="AJ556" s="315"/>
      <c r="AK556" s="315"/>
      <c r="AL556" s="315"/>
      <c r="AM556" s="315"/>
      <c r="AN556" s="315"/>
      <c r="AO556" s="316">
        <v>1</v>
      </c>
    </row>
    <row r="557" spans="1:41">
      <c r="A557" s="317"/>
      <c r="B557" s="317"/>
      <c r="C557" s="318" t="s">
        <v>535</v>
      </c>
      <c r="D557" s="319"/>
      <c r="E557" s="320"/>
      <c r="F557" s="320"/>
      <c r="G557" s="320"/>
      <c r="H557" s="320"/>
      <c r="I557" s="320"/>
      <c r="J557" s="320"/>
      <c r="K557" s="320"/>
      <c r="L557" s="320"/>
      <c r="M557" s="320"/>
      <c r="N557" s="320"/>
      <c r="O557" s="320"/>
      <c r="P557" s="320"/>
      <c r="Q557" s="320"/>
      <c r="R557" s="320"/>
      <c r="S557" s="320"/>
      <c r="T557" s="320"/>
      <c r="U557" s="320"/>
      <c r="V557" s="320"/>
      <c r="W557" s="320"/>
      <c r="X557" s="320"/>
      <c r="Y557" s="320"/>
      <c r="Z557" s="320"/>
      <c r="AA557" s="320"/>
      <c r="AB557" s="320"/>
      <c r="AC557" s="320"/>
      <c r="AD557" s="320"/>
      <c r="AE557" s="320">
        <v>1</v>
      </c>
      <c r="AF557" s="320"/>
      <c r="AG557" s="320"/>
      <c r="AH557" s="320"/>
      <c r="AI557" s="320"/>
      <c r="AJ557" s="320"/>
      <c r="AK557" s="320"/>
      <c r="AL557" s="320"/>
      <c r="AM557" s="320"/>
      <c r="AN557" s="320"/>
      <c r="AO557" s="321">
        <v>1</v>
      </c>
    </row>
    <row r="558" spans="1:41">
      <c r="A558" s="317"/>
      <c r="B558" s="373" t="s">
        <v>921</v>
      </c>
      <c r="C558" s="374"/>
      <c r="D558" s="375"/>
      <c r="E558" s="376"/>
      <c r="F558" s="376"/>
      <c r="G558" s="376"/>
      <c r="H558" s="376"/>
      <c r="I558" s="376"/>
      <c r="J558" s="376"/>
      <c r="K558" s="376"/>
      <c r="L558" s="376"/>
      <c r="M558" s="376"/>
      <c r="N558" s="376"/>
      <c r="O558" s="376"/>
      <c r="P558" s="376"/>
      <c r="Q558" s="376"/>
      <c r="R558" s="376"/>
      <c r="S558" s="376"/>
      <c r="T558" s="376"/>
      <c r="U558" s="376"/>
      <c r="V558" s="376"/>
      <c r="W558" s="376"/>
      <c r="X558" s="376"/>
      <c r="Y558" s="376"/>
      <c r="Z558" s="376"/>
      <c r="AA558" s="376"/>
      <c r="AB558" s="376"/>
      <c r="AC558" s="376"/>
      <c r="AD558" s="376"/>
      <c r="AE558" s="376">
        <v>2</v>
      </c>
      <c r="AF558" s="376"/>
      <c r="AG558" s="376"/>
      <c r="AH558" s="376"/>
      <c r="AI558" s="376"/>
      <c r="AJ558" s="376"/>
      <c r="AK558" s="376"/>
      <c r="AL558" s="376"/>
      <c r="AM558" s="376"/>
      <c r="AN558" s="376"/>
      <c r="AO558" s="377">
        <v>2</v>
      </c>
    </row>
    <row r="559" spans="1:41">
      <c r="A559" s="329" t="s">
        <v>922</v>
      </c>
      <c r="B559" s="330"/>
      <c r="C559" s="330"/>
      <c r="D559" s="331"/>
      <c r="E559" s="332"/>
      <c r="F559" s="332"/>
      <c r="G559" s="332">
        <v>1</v>
      </c>
      <c r="H559" s="332"/>
      <c r="I559" s="332"/>
      <c r="J559" s="332"/>
      <c r="K559" s="332"/>
      <c r="L559" s="332"/>
      <c r="M559" s="332"/>
      <c r="N559" s="332">
        <v>1</v>
      </c>
      <c r="O559" s="332"/>
      <c r="P559" s="332">
        <v>1</v>
      </c>
      <c r="Q559" s="332">
        <v>2</v>
      </c>
      <c r="R559" s="332">
        <v>2</v>
      </c>
      <c r="S559" s="332">
        <v>2</v>
      </c>
      <c r="T559" s="332"/>
      <c r="U559" s="332">
        <v>1</v>
      </c>
      <c r="V559" s="332"/>
      <c r="W559" s="332">
        <v>1</v>
      </c>
      <c r="X559" s="332">
        <v>1</v>
      </c>
      <c r="Y559" s="332"/>
      <c r="Z559" s="332">
        <v>1</v>
      </c>
      <c r="AA559" s="332">
        <v>2</v>
      </c>
      <c r="AB559" s="332">
        <v>5</v>
      </c>
      <c r="AC559" s="332">
        <v>9</v>
      </c>
      <c r="AD559" s="332">
        <v>3</v>
      </c>
      <c r="AE559" s="332">
        <v>8</v>
      </c>
      <c r="AF559" s="332">
        <v>8</v>
      </c>
      <c r="AG559" s="332">
        <v>4</v>
      </c>
      <c r="AH559" s="332">
        <v>9</v>
      </c>
      <c r="AI559" s="332">
        <v>4</v>
      </c>
      <c r="AJ559" s="332">
        <v>15</v>
      </c>
      <c r="AK559" s="332">
        <v>7</v>
      </c>
      <c r="AL559" s="332">
        <v>5</v>
      </c>
      <c r="AM559" s="332">
        <v>3</v>
      </c>
      <c r="AN559" s="332">
        <v>5</v>
      </c>
      <c r="AO559" s="333">
        <v>100</v>
      </c>
    </row>
    <row r="560" spans="1:41">
      <c r="A560" s="313" t="s">
        <v>33</v>
      </c>
      <c r="B560" s="313" t="s">
        <v>160</v>
      </c>
      <c r="C560" s="313" t="s">
        <v>673</v>
      </c>
      <c r="D560" s="314"/>
      <c r="E560" s="315"/>
      <c r="F560" s="315"/>
      <c r="G560" s="315"/>
      <c r="H560" s="315"/>
      <c r="I560" s="315"/>
      <c r="J560" s="315"/>
      <c r="K560" s="315"/>
      <c r="L560" s="315"/>
      <c r="M560" s="315"/>
      <c r="N560" s="315"/>
      <c r="O560" s="315"/>
      <c r="P560" s="315"/>
      <c r="Q560" s="315"/>
      <c r="R560" s="315"/>
      <c r="S560" s="315"/>
      <c r="T560" s="315"/>
      <c r="U560" s="315"/>
      <c r="V560" s="315"/>
      <c r="W560" s="315"/>
      <c r="X560" s="315"/>
      <c r="Y560" s="315"/>
      <c r="Z560" s="315"/>
      <c r="AA560" s="315"/>
      <c r="AB560" s="315"/>
      <c r="AC560" s="315"/>
      <c r="AD560" s="315"/>
      <c r="AE560" s="315"/>
      <c r="AF560" s="315"/>
      <c r="AG560" s="315"/>
      <c r="AH560" s="315">
        <v>1</v>
      </c>
      <c r="AI560" s="315"/>
      <c r="AJ560" s="315"/>
      <c r="AK560" s="315">
        <v>1</v>
      </c>
      <c r="AL560" s="315"/>
      <c r="AM560" s="315"/>
      <c r="AN560" s="315"/>
      <c r="AO560" s="316">
        <v>2</v>
      </c>
    </row>
    <row r="561" spans="1:41">
      <c r="A561" s="317"/>
      <c r="B561" s="317"/>
      <c r="C561" s="318" t="s">
        <v>674</v>
      </c>
      <c r="D561" s="319"/>
      <c r="E561" s="320"/>
      <c r="F561" s="320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  <c r="AC561" s="320"/>
      <c r="AD561" s="320"/>
      <c r="AE561" s="320"/>
      <c r="AF561" s="320"/>
      <c r="AG561" s="320"/>
      <c r="AH561" s="320">
        <v>1</v>
      </c>
      <c r="AI561" s="320"/>
      <c r="AJ561" s="320"/>
      <c r="AK561" s="320"/>
      <c r="AL561" s="320"/>
      <c r="AM561" s="320"/>
      <c r="AN561" s="320"/>
      <c r="AO561" s="321">
        <v>1</v>
      </c>
    </row>
    <row r="562" spans="1:41">
      <c r="A562" s="317"/>
      <c r="B562" s="373" t="s">
        <v>923</v>
      </c>
      <c r="C562" s="374"/>
      <c r="D562" s="375"/>
      <c r="E562" s="376"/>
      <c r="F562" s="376"/>
      <c r="G562" s="376"/>
      <c r="H562" s="376"/>
      <c r="I562" s="376"/>
      <c r="J562" s="376"/>
      <c r="K562" s="376"/>
      <c r="L562" s="376"/>
      <c r="M562" s="376"/>
      <c r="N562" s="376"/>
      <c r="O562" s="376"/>
      <c r="P562" s="376"/>
      <c r="Q562" s="376"/>
      <c r="R562" s="376"/>
      <c r="S562" s="376"/>
      <c r="T562" s="376"/>
      <c r="U562" s="376"/>
      <c r="V562" s="376"/>
      <c r="W562" s="376"/>
      <c r="X562" s="376"/>
      <c r="Y562" s="376"/>
      <c r="Z562" s="376"/>
      <c r="AA562" s="376"/>
      <c r="AB562" s="376"/>
      <c r="AC562" s="376"/>
      <c r="AD562" s="376"/>
      <c r="AE562" s="376"/>
      <c r="AF562" s="376"/>
      <c r="AG562" s="376"/>
      <c r="AH562" s="376">
        <v>2</v>
      </c>
      <c r="AI562" s="376"/>
      <c r="AJ562" s="376"/>
      <c r="AK562" s="376">
        <v>1</v>
      </c>
      <c r="AL562" s="376"/>
      <c r="AM562" s="376"/>
      <c r="AN562" s="376"/>
      <c r="AO562" s="377">
        <v>3</v>
      </c>
    </row>
    <row r="563" spans="1:41">
      <c r="A563" s="317"/>
      <c r="B563" s="313" t="s">
        <v>295</v>
      </c>
      <c r="C563" s="313" t="s">
        <v>426</v>
      </c>
      <c r="D563" s="314"/>
      <c r="E563" s="315"/>
      <c r="F563" s="315"/>
      <c r="G563" s="315"/>
      <c r="H563" s="315"/>
      <c r="I563" s="315"/>
      <c r="J563" s="315"/>
      <c r="K563" s="315"/>
      <c r="L563" s="315"/>
      <c r="M563" s="315"/>
      <c r="N563" s="315"/>
      <c r="O563" s="315"/>
      <c r="P563" s="315"/>
      <c r="Q563" s="315"/>
      <c r="R563" s="315"/>
      <c r="S563" s="315"/>
      <c r="T563" s="315"/>
      <c r="U563" s="315"/>
      <c r="V563" s="315"/>
      <c r="W563" s="315"/>
      <c r="X563" s="315"/>
      <c r="Y563" s="315"/>
      <c r="Z563" s="315">
        <v>1</v>
      </c>
      <c r="AA563" s="315"/>
      <c r="AB563" s="315">
        <v>1</v>
      </c>
      <c r="AC563" s="315"/>
      <c r="AD563" s="315"/>
      <c r="AE563" s="315"/>
      <c r="AF563" s="315"/>
      <c r="AG563" s="315"/>
      <c r="AH563" s="315"/>
      <c r="AI563" s="315"/>
      <c r="AJ563" s="315"/>
      <c r="AK563" s="315"/>
      <c r="AL563" s="315"/>
      <c r="AM563" s="315"/>
      <c r="AN563" s="315"/>
      <c r="AO563" s="316">
        <v>2</v>
      </c>
    </row>
    <row r="564" spans="1:41">
      <c r="A564" s="317"/>
      <c r="B564" s="373" t="s">
        <v>924</v>
      </c>
      <c r="C564" s="374"/>
      <c r="D564" s="375"/>
      <c r="E564" s="376"/>
      <c r="F564" s="376"/>
      <c r="G564" s="376"/>
      <c r="H564" s="376"/>
      <c r="I564" s="376"/>
      <c r="J564" s="376"/>
      <c r="K564" s="376"/>
      <c r="L564" s="376"/>
      <c r="M564" s="376"/>
      <c r="N564" s="376"/>
      <c r="O564" s="376"/>
      <c r="P564" s="376"/>
      <c r="Q564" s="376"/>
      <c r="R564" s="376"/>
      <c r="S564" s="376"/>
      <c r="T564" s="376"/>
      <c r="U564" s="376"/>
      <c r="V564" s="376"/>
      <c r="W564" s="376"/>
      <c r="X564" s="376"/>
      <c r="Y564" s="376"/>
      <c r="Z564" s="376">
        <v>1</v>
      </c>
      <c r="AA564" s="376"/>
      <c r="AB564" s="376">
        <v>1</v>
      </c>
      <c r="AC564" s="376"/>
      <c r="AD564" s="376"/>
      <c r="AE564" s="376"/>
      <c r="AF564" s="376"/>
      <c r="AG564" s="376"/>
      <c r="AH564" s="376"/>
      <c r="AI564" s="376"/>
      <c r="AJ564" s="376"/>
      <c r="AK564" s="376"/>
      <c r="AL564" s="376"/>
      <c r="AM564" s="376"/>
      <c r="AN564" s="376"/>
      <c r="AO564" s="377">
        <v>2</v>
      </c>
    </row>
    <row r="565" spans="1:41">
      <c r="A565" s="317"/>
      <c r="B565" s="313" t="s">
        <v>294</v>
      </c>
      <c r="C565" s="313" t="s">
        <v>537</v>
      </c>
      <c r="D565" s="314"/>
      <c r="E565" s="315"/>
      <c r="F565" s="315"/>
      <c r="G565" s="315"/>
      <c r="H565" s="315"/>
      <c r="I565" s="315"/>
      <c r="J565" s="315"/>
      <c r="K565" s="315"/>
      <c r="L565" s="315"/>
      <c r="M565" s="315"/>
      <c r="N565" s="315"/>
      <c r="O565" s="315"/>
      <c r="P565" s="315"/>
      <c r="Q565" s="315"/>
      <c r="R565" s="315"/>
      <c r="S565" s="315"/>
      <c r="T565" s="315"/>
      <c r="U565" s="315"/>
      <c r="V565" s="315"/>
      <c r="W565" s="315"/>
      <c r="X565" s="315"/>
      <c r="Y565" s="315"/>
      <c r="Z565" s="315"/>
      <c r="AA565" s="315"/>
      <c r="AB565" s="315"/>
      <c r="AC565" s="315"/>
      <c r="AD565" s="315"/>
      <c r="AE565" s="315">
        <v>1</v>
      </c>
      <c r="AF565" s="315"/>
      <c r="AG565" s="315"/>
      <c r="AH565" s="315">
        <v>1</v>
      </c>
      <c r="AI565" s="315"/>
      <c r="AJ565" s="315"/>
      <c r="AK565" s="315"/>
      <c r="AL565" s="315"/>
      <c r="AM565" s="315"/>
      <c r="AN565" s="315"/>
      <c r="AO565" s="316">
        <v>2</v>
      </c>
    </row>
    <row r="566" spans="1:41">
      <c r="A566" s="317"/>
      <c r="B566" s="373" t="s">
        <v>925</v>
      </c>
      <c r="C566" s="374"/>
      <c r="D566" s="375"/>
      <c r="E566" s="376"/>
      <c r="F566" s="376"/>
      <c r="G566" s="376"/>
      <c r="H566" s="376"/>
      <c r="I566" s="376"/>
      <c r="J566" s="376"/>
      <c r="K566" s="376"/>
      <c r="L566" s="376"/>
      <c r="M566" s="376"/>
      <c r="N566" s="376"/>
      <c r="O566" s="376"/>
      <c r="P566" s="376"/>
      <c r="Q566" s="376"/>
      <c r="R566" s="376"/>
      <c r="S566" s="376"/>
      <c r="T566" s="376"/>
      <c r="U566" s="376"/>
      <c r="V566" s="376"/>
      <c r="W566" s="376"/>
      <c r="X566" s="376"/>
      <c r="Y566" s="376"/>
      <c r="Z566" s="376"/>
      <c r="AA566" s="376"/>
      <c r="AB566" s="376"/>
      <c r="AC566" s="376"/>
      <c r="AD566" s="376"/>
      <c r="AE566" s="376">
        <v>1</v>
      </c>
      <c r="AF566" s="376"/>
      <c r="AG566" s="376"/>
      <c r="AH566" s="376">
        <v>1</v>
      </c>
      <c r="AI566" s="376"/>
      <c r="AJ566" s="376"/>
      <c r="AK566" s="376"/>
      <c r="AL566" s="376"/>
      <c r="AM566" s="376"/>
      <c r="AN566" s="376"/>
      <c r="AO566" s="377">
        <v>2</v>
      </c>
    </row>
    <row r="567" spans="1:41">
      <c r="A567" s="329" t="s">
        <v>926</v>
      </c>
      <c r="B567" s="330"/>
      <c r="C567" s="330"/>
      <c r="D567" s="331"/>
      <c r="E567" s="332"/>
      <c r="F567" s="332"/>
      <c r="G567" s="332"/>
      <c r="H567" s="332"/>
      <c r="I567" s="332"/>
      <c r="J567" s="332"/>
      <c r="K567" s="332"/>
      <c r="L567" s="332"/>
      <c r="M567" s="332"/>
      <c r="N567" s="332"/>
      <c r="O567" s="332"/>
      <c r="P567" s="332"/>
      <c r="Q567" s="332"/>
      <c r="R567" s="332"/>
      <c r="S567" s="332"/>
      <c r="T567" s="332"/>
      <c r="U567" s="332"/>
      <c r="V567" s="332"/>
      <c r="W567" s="332"/>
      <c r="X567" s="332"/>
      <c r="Y567" s="332"/>
      <c r="Z567" s="332">
        <v>1</v>
      </c>
      <c r="AA567" s="332"/>
      <c r="AB567" s="332">
        <v>1</v>
      </c>
      <c r="AC567" s="332"/>
      <c r="AD567" s="332"/>
      <c r="AE567" s="332">
        <v>1</v>
      </c>
      <c r="AF567" s="332"/>
      <c r="AG567" s="332"/>
      <c r="AH567" s="332">
        <v>3</v>
      </c>
      <c r="AI567" s="332"/>
      <c r="AJ567" s="332"/>
      <c r="AK567" s="332">
        <v>1</v>
      </c>
      <c r="AL567" s="332"/>
      <c r="AM567" s="332"/>
      <c r="AN567" s="332"/>
      <c r="AO567" s="333">
        <v>7</v>
      </c>
    </row>
    <row r="568" spans="1:41">
      <c r="A568" s="313" t="s">
        <v>59</v>
      </c>
      <c r="B568" s="313" t="s">
        <v>179</v>
      </c>
      <c r="C568" s="313" t="s">
        <v>490</v>
      </c>
      <c r="D568" s="314"/>
      <c r="E568" s="315"/>
      <c r="F568" s="315"/>
      <c r="G568" s="315"/>
      <c r="H568" s="315"/>
      <c r="I568" s="315"/>
      <c r="J568" s="315"/>
      <c r="K568" s="315"/>
      <c r="L568" s="315"/>
      <c r="M568" s="315"/>
      <c r="N568" s="315"/>
      <c r="O568" s="315"/>
      <c r="P568" s="315"/>
      <c r="Q568" s="315"/>
      <c r="R568" s="315"/>
      <c r="S568" s="315"/>
      <c r="T568" s="315"/>
      <c r="U568" s="315"/>
      <c r="V568" s="315"/>
      <c r="W568" s="315"/>
      <c r="X568" s="315"/>
      <c r="Y568" s="315"/>
      <c r="Z568" s="315"/>
      <c r="AA568" s="315"/>
      <c r="AB568" s="315"/>
      <c r="AC568" s="315">
        <v>1</v>
      </c>
      <c r="AD568" s="315"/>
      <c r="AE568" s="315"/>
      <c r="AF568" s="315"/>
      <c r="AG568" s="315"/>
      <c r="AH568" s="315"/>
      <c r="AI568" s="315"/>
      <c r="AJ568" s="315"/>
      <c r="AK568" s="315"/>
      <c r="AL568" s="315"/>
      <c r="AM568" s="315"/>
      <c r="AN568" s="315"/>
      <c r="AO568" s="316">
        <v>1</v>
      </c>
    </row>
    <row r="569" spans="1:41">
      <c r="A569" s="317"/>
      <c r="B569" s="317"/>
      <c r="C569" s="318" t="s">
        <v>621</v>
      </c>
      <c r="D569" s="319"/>
      <c r="E569" s="320"/>
      <c r="F569" s="320"/>
      <c r="G569" s="320"/>
      <c r="H569" s="320"/>
      <c r="I569" s="320"/>
      <c r="J569" s="320"/>
      <c r="K569" s="320"/>
      <c r="L569" s="320"/>
      <c r="M569" s="320"/>
      <c r="N569" s="320"/>
      <c r="O569" s="320"/>
      <c r="P569" s="320"/>
      <c r="Q569" s="320"/>
      <c r="R569" s="320"/>
      <c r="S569" s="320"/>
      <c r="T569" s="320"/>
      <c r="U569" s="320"/>
      <c r="V569" s="320"/>
      <c r="W569" s="320"/>
      <c r="X569" s="320"/>
      <c r="Y569" s="320"/>
      <c r="Z569" s="320"/>
      <c r="AA569" s="320"/>
      <c r="AB569" s="320"/>
      <c r="AC569" s="320"/>
      <c r="AD569" s="320"/>
      <c r="AE569" s="320"/>
      <c r="AF569" s="320"/>
      <c r="AG569" s="320"/>
      <c r="AH569" s="320">
        <v>1</v>
      </c>
      <c r="AI569" s="320"/>
      <c r="AJ569" s="320"/>
      <c r="AK569" s="320"/>
      <c r="AL569" s="320"/>
      <c r="AM569" s="320"/>
      <c r="AN569" s="320"/>
      <c r="AO569" s="321">
        <v>1</v>
      </c>
    </row>
    <row r="570" spans="1:41">
      <c r="A570" s="317"/>
      <c r="B570" s="317"/>
      <c r="C570" s="318" t="s">
        <v>362</v>
      </c>
      <c r="D570" s="319"/>
      <c r="E570" s="320"/>
      <c r="F570" s="320"/>
      <c r="G570" s="320"/>
      <c r="H570" s="320"/>
      <c r="I570" s="320"/>
      <c r="J570" s="320"/>
      <c r="K570" s="320"/>
      <c r="L570" s="320"/>
      <c r="M570" s="320">
        <v>1</v>
      </c>
      <c r="N570" s="320"/>
      <c r="O570" s="320"/>
      <c r="P570" s="320"/>
      <c r="Q570" s="320"/>
      <c r="R570" s="320"/>
      <c r="S570" s="320"/>
      <c r="T570" s="320"/>
      <c r="U570" s="320"/>
      <c r="V570" s="320"/>
      <c r="W570" s="320"/>
      <c r="X570" s="320"/>
      <c r="Y570" s="320"/>
      <c r="Z570" s="320"/>
      <c r="AA570" s="320"/>
      <c r="AB570" s="320"/>
      <c r="AC570" s="320"/>
      <c r="AD570" s="320"/>
      <c r="AE570" s="320"/>
      <c r="AF570" s="320"/>
      <c r="AG570" s="320"/>
      <c r="AH570" s="320"/>
      <c r="AI570" s="320"/>
      <c r="AJ570" s="320"/>
      <c r="AK570" s="320"/>
      <c r="AL570" s="320"/>
      <c r="AM570" s="320"/>
      <c r="AN570" s="320"/>
      <c r="AO570" s="321">
        <v>1</v>
      </c>
    </row>
    <row r="571" spans="1:41">
      <c r="A571" s="317"/>
      <c r="B571" s="317"/>
      <c r="C571" s="318" t="s">
        <v>179</v>
      </c>
      <c r="D571" s="319"/>
      <c r="E571" s="320"/>
      <c r="F571" s="320"/>
      <c r="G571" s="320"/>
      <c r="H571" s="320"/>
      <c r="I571" s="320"/>
      <c r="J571" s="320"/>
      <c r="K571" s="320"/>
      <c r="L571" s="320"/>
      <c r="M571" s="320"/>
      <c r="N571" s="320"/>
      <c r="O571" s="320"/>
      <c r="P571" s="320"/>
      <c r="Q571" s="320"/>
      <c r="R571" s="320"/>
      <c r="S571" s="320"/>
      <c r="T571" s="320"/>
      <c r="U571" s="320"/>
      <c r="V571" s="320"/>
      <c r="W571" s="320"/>
      <c r="X571" s="320"/>
      <c r="Y571" s="320"/>
      <c r="Z571" s="320"/>
      <c r="AA571" s="320"/>
      <c r="AB571" s="320"/>
      <c r="AC571" s="320"/>
      <c r="AD571" s="320"/>
      <c r="AE571" s="320"/>
      <c r="AF571" s="320"/>
      <c r="AG571" s="320">
        <v>1</v>
      </c>
      <c r="AH571" s="320"/>
      <c r="AI571" s="320"/>
      <c r="AJ571" s="320"/>
      <c r="AK571" s="320"/>
      <c r="AL571" s="320"/>
      <c r="AM571" s="320"/>
      <c r="AN571" s="320"/>
      <c r="AO571" s="321">
        <v>1</v>
      </c>
    </row>
    <row r="572" spans="1:41">
      <c r="A572" s="317"/>
      <c r="B572" s="317"/>
      <c r="C572" s="318" t="s">
        <v>727</v>
      </c>
      <c r="D572" s="319"/>
      <c r="E572" s="320"/>
      <c r="F572" s="320"/>
      <c r="G572" s="320"/>
      <c r="H572" s="320"/>
      <c r="I572" s="320"/>
      <c r="J572" s="320"/>
      <c r="K572" s="320"/>
      <c r="L572" s="320"/>
      <c r="M572" s="320"/>
      <c r="N572" s="320"/>
      <c r="O572" s="320"/>
      <c r="P572" s="320"/>
      <c r="Q572" s="320"/>
      <c r="R572" s="320"/>
      <c r="S572" s="320"/>
      <c r="T572" s="320"/>
      <c r="U572" s="320"/>
      <c r="V572" s="320"/>
      <c r="W572" s="320"/>
      <c r="X572" s="320"/>
      <c r="Y572" s="320"/>
      <c r="Z572" s="320"/>
      <c r="AA572" s="320"/>
      <c r="AB572" s="320"/>
      <c r="AC572" s="320"/>
      <c r="AD572" s="320"/>
      <c r="AE572" s="320"/>
      <c r="AF572" s="320"/>
      <c r="AG572" s="320"/>
      <c r="AH572" s="320"/>
      <c r="AI572" s="320"/>
      <c r="AJ572" s="320"/>
      <c r="AK572" s="320">
        <v>1</v>
      </c>
      <c r="AL572" s="320">
        <v>1</v>
      </c>
      <c r="AM572" s="320"/>
      <c r="AN572" s="320"/>
      <c r="AO572" s="321">
        <v>2</v>
      </c>
    </row>
    <row r="573" spans="1:41">
      <c r="A573" s="317"/>
      <c r="B573" s="317"/>
      <c r="C573" s="318" t="s">
        <v>427</v>
      </c>
      <c r="D573" s="319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/>
      <c r="S573" s="320"/>
      <c r="T573" s="320"/>
      <c r="U573" s="320"/>
      <c r="V573" s="320"/>
      <c r="W573" s="320"/>
      <c r="X573" s="320">
        <v>1</v>
      </c>
      <c r="Y573" s="320"/>
      <c r="Z573" s="320"/>
      <c r="AA573" s="320"/>
      <c r="AB573" s="320"/>
      <c r="AC573" s="320"/>
      <c r="AD573" s="320"/>
      <c r="AE573" s="320"/>
      <c r="AF573" s="320"/>
      <c r="AG573" s="320"/>
      <c r="AH573" s="320"/>
      <c r="AI573" s="320"/>
      <c r="AJ573" s="320"/>
      <c r="AK573" s="320"/>
      <c r="AL573" s="320"/>
      <c r="AM573" s="320"/>
      <c r="AN573" s="320"/>
      <c r="AO573" s="321">
        <v>1</v>
      </c>
    </row>
    <row r="574" spans="1:41">
      <c r="A574" s="317"/>
      <c r="B574" s="373" t="s">
        <v>927</v>
      </c>
      <c r="C574" s="374"/>
      <c r="D574" s="375"/>
      <c r="E574" s="376"/>
      <c r="F574" s="376"/>
      <c r="G574" s="376"/>
      <c r="H574" s="376"/>
      <c r="I574" s="376"/>
      <c r="J574" s="376"/>
      <c r="K574" s="376"/>
      <c r="L574" s="376"/>
      <c r="M574" s="376">
        <v>1</v>
      </c>
      <c r="N574" s="376"/>
      <c r="O574" s="376"/>
      <c r="P574" s="376"/>
      <c r="Q574" s="376"/>
      <c r="R574" s="376"/>
      <c r="S574" s="376"/>
      <c r="T574" s="376"/>
      <c r="U574" s="376"/>
      <c r="V574" s="376"/>
      <c r="W574" s="376"/>
      <c r="X574" s="376">
        <v>1</v>
      </c>
      <c r="Y574" s="376"/>
      <c r="Z574" s="376"/>
      <c r="AA574" s="376"/>
      <c r="AB574" s="376"/>
      <c r="AC574" s="376">
        <v>1</v>
      </c>
      <c r="AD574" s="376"/>
      <c r="AE574" s="376"/>
      <c r="AF574" s="376"/>
      <c r="AG574" s="376">
        <v>1</v>
      </c>
      <c r="AH574" s="376">
        <v>1</v>
      </c>
      <c r="AI574" s="376"/>
      <c r="AJ574" s="376"/>
      <c r="AK574" s="376">
        <v>1</v>
      </c>
      <c r="AL574" s="376">
        <v>1</v>
      </c>
      <c r="AM574" s="376"/>
      <c r="AN574" s="376"/>
      <c r="AO574" s="377">
        <v>7</v>
      </c>
    </row>
    <row r="575" spans="1:41">
      <c r="A575" s="317"/>
      <c r="B575" s="313" t="s">
        <v>59</v>
      </c>
      <c r="C575" s="313" t="s">
        <v>361</v>
      </c>
      <c r="D575" s="314"/>
      <c r="E575" s="315"/>
      <c r="F575" s="315"/>
      <c r="G575" s="315"/>
      <c r="H575" s="315"/>
      <c r="I575" s="315"/>
      <c r="J575" s="315"/>
      <c r="K575" s="315"/>
      <c r="L575" s="315"/>
      <c r="M575" s="315">
        <v>1</v>
      </c>
      <c r="N575" s="315"/>
      <c r="O575" s="315"/>
      <c r="P575" s="315"/>
      <c r="Q575" s="315"/>
      <c r="R575" s="315"/>
      <c r="S575" s="315"/>
      <c r="T575" s="315"/>
      <c r="U575" s="315"/>
      <c r="V575" s="315"/>
      <c r="W575" s="315"/>
      <c r="X575" s="315"/>
      <c r="Y575" s="315"/>
      <c r="Z575" s="315"/>
      <c r="AA575" s="315"/>
      <c r="AB575" s="315"/>
      <c r="AC575" s="315"/>
      <c r="AD575" s="315"/>
      <c r="AE575" s="315"/>
      <c r="AF575" s="315"/>
      <c r="AG575" s="315"/>
      <c r="AH575" s="315"/>
      <c r="AI575" s="315"/>
      <c r="AJ575" s="315"/>
      <c r="AK575" s="315"/>
      <c r="AL575" s="315"/>
      <c r="AM575" s="315"/>
      <c r="AN575" s="315"/>
      <c r="AO575" s="316">
        <v>1</v>
      </c>
    </row>
    <row r="576" spans="1:41">
      <c r="A576" s="317"/>
      <c r="B576" s="317"/>
      <c r="C576" s="318" t="s">
        <v>59</v>
      </c>
      <c r="D576" s="319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/>
      <c r="S576" s="320"/>
      <c r="T576" s="320"/>
      <c r="U576" s="320"/>
      <c r="V576" s="320"/>
      <c r="W576" s="320"/>
      <c r="X576" s="320"/>
      <c r="Y576" s="320"/>
      <c r="Z576" s="320"/>
      <c r="AA576" s="320"/>
      <c r="AB576" s="320"/>
      <c r="AC576" s="320"/>
      <c r="AD576" s="320"/>
      <c r="AE576" s="320"/>
      <c r="AF576" s="320"/>
      <c r="AG576" s="320">
        <v>1</v>
      </c>
      <c r="AH576" s="320"/>
      <c r="AI576" s="320"/>
      <c r="AJ576" s="320"/>
      <c r="AK576" s="320"/>
      <c r="AL576" s="320"/>
      <c r="AM576" s="320"/>
      <c r="AN576" s="320"/>
      <c r="AO576" s="321">
        <v>1</v>
      </c>
    </row>
    <row r="577" spans="1:41">
      <c r="A577" s="317"/>
      <c r="B577" s="317"/>
      <c r="C577" s="318" t="s">
        <v>491</v>
      </c>
      <c r="D577" s="319"/>
      <c r="E577" s="320"/>
      <c r="F577" s="320"/>
      <c r="G577" s="320"/>
      <c r="H577" s="320"/>
      <c r="I577" s="320"/>
      <c r="J577" s="320"/>
      <c r="K577" s="320"/>
      <c r="L577" s="320"/>
      <c r="M577" s="320"/>
      <c r="N577" s="320"/>
      <c r="O577" s="320"/>
      <c r="P577" s="320"/>
      <c r="Q577" s="320"/>
      <c r="R577" s="320"/>
      <c r="S577" s="320"/>
      <c r="T577" s="320"/>
      <c r="U577" s="320"/>
      <c r="V577" s="320"/>
      <c r="W577" s="320"/>
      <c r="X577" s="320"/>
      <c r="Y577" s="320"/>
      <c r="Z577" s="320"/>
      <c r="AA577" s="320"/>
      <c r="AB577" s="320"/>
      <c r="AC577" s="320">
        <v>1</v>
      </c>
      <c r="AD577" s="320"/>
      <c r="AE577" s="320"/>
      <c r="AF577" s="320"/>
      <c r="AG577" s="320"/>
      <c r="AH577" s="320"/>
      <c r="AI577" s="320"/>
      <c r="AJ577" s="320"/>
      <c r="AK577" s="320"/>
      <c r="AL577" s="320"/>
      <c r="AM577" s="320"/>
      <c r="AN577" s="320"/>
      <c r="AO577" s="321">
        <v>1</v>
      </c>
    </row>
    <row r="578" spans="1:41">
      <c r="A578" s="317"/>
      <c r="B578" s="317"/>
      <c r="C578" s="318" t="s">
        <v>389</v>
      </c>
      <c r="D578" s="319"/>
      <c r="E578" s="320"/>
      <c r="F578" s="320"/>
      <c r="G578" s="320"/>
      <c r="H578" s="320"/>
      <c r="I578" s="320"/>
      <c r="J578" s="320"/>
      <c r="K578" s="320"/>
      <c r="L578" s="320"/>
      <c r="M578" s="320"/>
      <c r="N578" s="320"/>
      <c r="O578" s="320"/>
      <c r="P578" s="320"/>
      <c r="Q578" s="320"/>
      <c r="R578" s="320"/>
      <c r="S578" s="320"/>
      <c r="T578" s="320"/>
      <c r="U578" s="320"/>
      <c r="V578" s="320"/>
      <c r="W578" s="320"/>
      <c r="X578" s="320"/>
      <c r="Y578" s="320"/>
      <c r="Z578" s="320"/>
      <c r="AA578" s="320"/>
      <c r="AB578" s="320"/>
      <c r="AC578" s="320"/>
      <c r="AD578" s="320"/>
      <c r="AE578" s="320"/>
      <c r="AF578" s="320"/>
      <c r="AG578" s="320"/>
      <c r="AH578" s="320"/>
      <c r="AI578" s="320"/>
      <c r="AJ578" s="320"/>
      <c r="AK578" s="320"/>
      <c r="AL578" s="320"/>
      <c r="AM578" s="320">
        <v>1</v>
      </c>
      <c r="AN578" s="320"/>
      <c r="AO578" s="321">
        <v>1</v>
      </c>
    </row>
    <row r="579" spans="1:41">
      <c r="A579" s="317"/>
      <c r="B579" s="317"/>
      <c r="C579" s="318" t="s">
        <v>928</v>
      </c>
      <c r="D579" s="319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/>
      <c r="S579" s="320"/>
      <c r="T579" s="320"/>
      <c r="U579" s="320"/>
      <c r="V579" s="320"/>
      <c r="W579" s="320"/>
      <c r="X579" s="320"/>
      <c r="Y579" s="320"/>
      <c r="Z579" s="320"/>
      <c r="AA579" s="320"/>
      <c r="AB579" s="320"/>
      <c r="AC579" s="320"/>
      <c r="AD579" s="320"/>
      <c r="AE579" s="320"/>
      <c r="AF579" s="320"/>
      <c r="AG579" s="320"/>
      <c r="AH579" s="320"/>
      <c r="AI579" s="320"/>
      <c r="AJ579" s="320"/>
      <c r="AK579" s="320"/>
      <c r="AL579" s="320"/>
      <c r="AM579" s="320">
        <v>1</v>
      </c>
      <c r="AN579" s="320"/>
      <c r="AO579" s="321">
        <v>1</v>
      </c>
    </row>
    <row r="580" spans="1:41">
      <c r="A580" s="317"/>
      <c r="B580" s="317"/>
      <c r="C580" s="318" t="s">
        <v>694</v>
      </c>
      <c r="D580" s="319"/>
      <c r="E580" s="320"/>
      <c r="F580" s="320"/>
      <c r="G580" s="320"/>
      <c r="H580" s="320"/>
      <c r="I580" s="320"/>
      <c r="J580" s="320"/>
      <c r="K580" s="320"/>
      <c r="L580" s="320"/>
      <c r="M580" s="320"/>
      <c r="N580" s="320"/>
      <c r="O580" s="320"/>
      <c r="P580" s="320"/>
      <c r="Q580" s="320"/>
      <c r="R580" s="320"/>
      <c r="S580" s="320"/>
      <c r="T580" s="320"/>
      <c r="U580" s="320"/>
      <c r="V580" s="320"/>
      <c r="W580" s="320"/>
      <c r="X580" s="320"/>
      <c r="Y580" s="320"/>
      <c r="Z580" s="320"/>
      <c r="AA580" s="320"/>
      <c r="AB580" s="320"/>
      <c r="AC580" s="320"/>
      <c r="AD580" s="320"/>
      <c r="AE580" s="320"/>
      <c r="AF580" s="320"/>
      <c r="AG580" s="320"/>
      <c r="AH580" s="320"/>
      <c r="AI580" s="320"/>
      <c r="AJ580" s="320">
        <v>1</v>
      </c>
      <c r="AK580" s="320"/>
      <c r="AL580" s="320"/>
      <c r="AM580" s="320"/>
      <c r="AN580" s="320"/>
      <c r="AO580" s="321">
        <v>1</v>
      </c>
    </row>
    <row r="581" spans="1:41">
      <c r="A581" s="317"/>
      <c r="B581" s="373" t="s">
        <v>929</v>
      </c>
      <c r="C581" s="374"/>
      <c r="D581" s="375"/>
      <c r="E581" s="376"/>
      <c r="F581" s="376"/>
      <c r="G581" s="376"/>
      <c r="H581" s="376"/>
      <c r="I581" s="376"/>
      <c r="J581" s="376"/>
      <c r="K581" s="376"/>
      <c r="L581" s="376"/>
      <c r="M581" s="376">
        <v>1</v>
      </c>
      <c r="N581" s="376"/>
      <c r="O581" s="376"/>
      <c r="P581" s="376"/>
      <c r="Q581" s="376"/>
      <c r="R581" s="376"/>
      <c r="S581" s="376"/>
      <c r="T581" s="376"/>
      <c r="U581" s="376"/>
      <c r="V581" s="376"/>
      <c r="W581" s="376"/>
      <c r="X581" s="376"/>
      <c r="Y581" s="376"/>
      <c r="Z581" s="376"/>
      <c r="AA581" s="376"/>
      <c r="AB581" s="376"/>
      <c r="AC581" s="376">
        <v>1</v>
      </c>
      <c r="AD581" s="376"/>
      <c r="AE581" s="376"/>
      <c r="AF581" s="376"/>
      <c r="AG581" s="376">
        <v>1</v>
      </c>
      <c r="AH581" s="376"/>
      <c r="AI581" s="376"/>
      <c r="AJ581" s="376">
        <v>1</v>
      </c>
      <c r="AK581" s="376"/>
      <c r="AL581" s="376"/>
      <c r="AM581" s="376">
        <v>2</v>
      </c>
      <c r="AN581" s="376"/>
      <c r="AO581" s="377">
        <v>6</v>
      </c>
    </row>
    <row r="582" spans="1:41">
      <c r="A582" s="317"/>
      <c r="B582" s="313" t="s">
        <v>176</v>
      </c>
      <c r="C582" s="313" t="s">
        <v>656</v>
      </c>
      <c r="D582" s="314"/>
      <c r="E582" s="315"/>
      <c r="F582" s="315"/>
      <c r="G582" s="315"/>
      <c r="H582" s="315"/>
      <c r="I582" s="315"/>
      <c r="J582" s="315"/>
      <c r="K582" s="315"/>
      <c r="L582" s="315"/>
      <c r="M582" s="315"/>
      <c r="N582" s="315"/>
      <c r="O582" s="315"/>
      <c r="P582" s="315"/>
      <c r="Q582" s="315"/>
      <c r="R582" s="315"/>
      <c r="S582" s="315"/>
      <c r="T582" s="315"/>
      <c r="U582" s="315"/>
      <c r="V582" s="315"/>
      <c r="W582" s="315"/>
      <c r="X582" s="315"/>
      <c r="Y582" s="315"/>
      <c r="Z582" s="315"/>
      <c r="AA582" s="315"/>
      <c r="AB582" s="315"/>
      <c r="AC582" s="315"/>
      <c r="AD582" s="315"/>
      <c r="AE582" s="315"/>
      <c r="AF582" s="315"/>
      <c r="AG582" s="315"/>
      <c r="AH582" s="315"/>
      <c r="AI582" s="315">
        <v>1</v>
      </c>
      <c r="AJ582" s="315"/>
      <c r="AK582" s="315"/>
      <c r="AL582" s="315"/>
      <c r="AM582" s="315">
        <v>1</v>
      </c>
      <c r="AN582" s="315"/>
      <c r="AO582" s="316">
        <v>2</v>
      </c>
    </row>
    <row r="583" spans="1:41">
      <c r="A583" s="317"/>
      <c r="B583" s="317"/>
      <c r="C583" s="318" t="s">
        <v>675</v>
      </c>
      <c r="D583" s="319"/>
      <c r="E583" s="320"/>
      <c r="F583" s="320"/>
      <c r="G583" s="320"/>
      <c r="H583" s="320"/>
      <c r="I583" s="320"/>
      <c r="J583" s="320"/>
      <c r="K583" s="320"/>
      <c r="L583" s="320"/>
      <c r="M583" s="320"/>
      <c r="N583" s="320"/>
      <c r="O583" s="320"/>
      <c r="P583" s="320"/>
      <c r="Q583" s="320"/>
      <c r="R583" s="320"/>
      <c r="S583" s="320"/>
      <c r="T583" s="320"/>
      <c r="U583" s="320"/>
      <c r="V583" s="320"/>
      <c r="W583" s="320"/>
      <c r="X583" s="320"/>
      <c r="Y583" s="320"/>
      <c r="Z583" s="320"/>
      <c r="AA583" s="320"/>
      <c r="AB583" s="320"/>
      <c r="AC583" s="320"/>
      <c r="AD583" s="320"/>
      <c r="AE583" s="320"/>
      <c r="AF583" s="320"/>
      <c r="AG583" s="320"/>
      <c r="AH583" s="320"/>
      <c r="AI583" s="320"/>
      <c r="AJ583" s="320">
        <v>1</v>
      </c>
      <c r="AK583" s="320"/>
      <c r="AL583" s="320"/>
      <c r="AM583" s="320"/>
      <c r="AN583" s="320"/>
      <c r="AO583" s="321">
        <v>1</v>
      </c>
    </row>
    <row r="584" spans="1:41">
      <c r="A584" s="317"/>
      <c r="B584" s="317"/>
      <c r="C584" s="318" t="s">
        <v>176</v>
      </c>
      <c r="D584" s="319"/>
      <c r="E584" s="320"/>
      <c r="F584" s="320"/>
      <c r="G584" s="320"/>
      <c r="H584" s="320"/>
      <c r="I584" s="320"/>
      <c r="J584" s="320"/>
      <c r="K584" s="320"/>
      <c r="L584" s="320"/>
      <c r="M584" s="320"/>
      <c r="N584" s="320"/>
      <c r="O584" s="320"/>
      <c r="P584" s="320"/>
      <c r="Q584" s="320"/>
      <c r="R584" s="320"/>
      <c r="S584" s="320"/>
      <c r="T584" s="320"/>
      <c r="U584" s="320"/>
      <c r="V584" s="320"/>
      <c r="W584" s="320"/>
      <c r="X584" s="320"/>
      <c r="Y584" s="320"/>
      <c r="Z584" s="320"/>
      <c r="AA584" s="320"/>
      <c r="AB584" s="320"/>
      <c r="AC584" s="320"/>
      <c r="AD584" s="320"/>
      <c r="AE584" s="320"/>
      <c r="AF584" s="320"/>
      <c r="AG584" s="320"/>
      <c r="AH584" s="320">
        <v>1</v>
      </c>
      <c r="AI584" s="320"/>
      <c r="AJ584" s="320"/>
      <c r="AK584" s="320"/>
      <c r="AL584" s="320"/>
      <c r="AM584" s="320"/>
      <c r="AN584" s="320"/>
      <c r="AO584" s="321">
        <v>1</v>
      </c>
    </row>
    <row r="585" spans="1:41">
      <c r="A585" s="317"/>
      <c r="B585" s="373" t="s">
        <v>930</v>
      </c>
      <c r="C585" s="374"/>
      <c r="D585" s="375"/>
      <c r="E585" s="376"/>
      <c r="F585" s="376"/>
      <c r="G585" s="376"/>
      <c r="H585" s="376"/>
      <c r="I585" s="376"/>
      <c r="J585" s="376"/>
      <c r="K585" s="376"/>
      <c r="L585" s="376"/>
      <c r="M585" s="376"/>
      <c r="N585" s="376"/>
      <c r="O585" s="376"/>
      <c r="P585" s="376"/>
      <c r="Q585" s="376"/>
      <c r="R585" s="376"/>
      <c r="S585" s="376"/>
      <c r="T585" s="376"/>
      <c r="U585" s="376"/>
      <c r="V585" s="376"/>
      <c r="W585" s="376"/>
      <c r="X585" s="376"/>
      <c r="Y585" s="376"/>
      <c r="Z585" s="376"/>
      <c r="AA585" s="376"/>
      <c r="AB585" s="376"/>
      <c r="AC585" s="376"/>
      <c r="AD585" s="376"/>
      <c r="AE585" s="376"/>
      <c r="AF585" s="376"/>
      <c r="AG585" s="376"/>
      <c r="AH585" s="376">
        <v>1</v>
      </c>
      <c r="AI585" s="376">
        <v>1</v>
      </c>
      <c r="AJ585" s="376">
        <v>1</v>
      </c>
      <c r="AK585" s="376"/>
      <c r="AL585" s="376"/>
      <c r="AM585" s="376">
        <v>1</v>
      </c>
      <c r="AN585" s="376"/>
      <c r="AO585" s="377">
        <v>4</v>
      </c>
    </row>
    <row r="586" spans="1:41">
      <c r="A586" s="317"/>
      <c r="B586" s="313" t="s">
        <v>162</v>
      </c>
      <c r="C586" s="313" t="s">
        <v>273</v>
      </c>
      <c r="D586" s="314"/>
      <c r="E586" s="315"/>
      <c r="F586" s="315"/>
      <c r="G586" s="315"/>
      <c r="H586" s="315"/>
      <c r="I586" s="315"/>
      <c r="J586" s="315"/>
      <c r="K586" s="315"/>
      <c r="L586" s="315"/>
      <c r="M586" s="315"/>
      <c r="N586" s="315"/>
      <c r="O586" s="315"/>
      <c r="P586" s="315"/>
      <c r="Q586" s="315"/>
      <c r="R586" s="315"/>
      <c r="S586" s="315"/>
      <c r="T586" s="315"/>
      <c r="U586" s="315"/>
      <c r="V586" s="315"/>
      <c r="W586" s="315"/>
      <c r="X586" s="315"/>
      <c r="Y586" s="315"/>
      <c r="Z586" s="315"/>
      <c r="AA586" s="315"/>
      <c r="AB586" s="315"/>
      <c r="AC586" s="315"/>
      <c r="AD586" s="315"/>
      <c r="AE586" s="315"/>
      <c r="AF586" s="315"/>
      <c r="AG586" s="315">
        <v>1</v>
      </c>
      <c r="AH586" s="315"/>
      <c r="AI586" s="315"/>
      <c r="AJ586" s="315"/>
      <c r="AK586" s="315"/>
      <c r="AL586" s="315"/>
      <c r="AM586" s="315"/>
      <c r="AN586" s="315"/>
      <c r="AO586" s="316">
        <v>1</v>
      </c>
    </row>
    <row r="587" spans="1:41">
      <c r="A587" s="317"/>
      <c r="B587" s="317"/>
      <c r="C587" s="318" t="s">
        <v>538</v>
      </c>
      <c r="D587" s="319"/>
      <c r="E587" s="320"/>
      <c r="F587" s="320"/>
      <c r="G587" s="320"/>
      <c r="H587" s="320"/>
      <c r="I587" s="320"/>
      <c r="J587" s="320"/>
      <c r="K587" s="320"/>
      <c r="L587" s="320"/>
      <c r="M587" s="320"/>
      <c r="N587" s="320"/>
      <c r="O587" s="320"/>
      <c r="P587" s="320"/>
      <c r="Q587" s="320"/>
      <c r="R587" s="320"/>
      <c r="S587" s="320"/>
      <c r="T587" s="320"/>
      <c r="U587" s="320"/>
      <c r="V587" s="320"/>
      <c r="W587" s="320"/>
      <c r="X587" s="320"/>
      <c r="Y587" s="320"/>
      <c r="Z587" s="320"/>
      <c r="AA587" s="320"/>
      <c r="AB587" s="320"/>
      <c r="AC587" s="320"/>
      <c r="AD587" s="320"/>
      <c r="AE587" s="320">
        <v>2</v>
      </c>
      <c r="AF587" s="320"/>
      <c r="AG587" s="320"/>
      <c r="AH587" s="320"/>
      <c r="AI587" s="320"/>
      <c r="AJ587" s="320"/>
      <c r="AK587" s="320"/>
      <c r="AL587" s="320"/>
      <c r="AM587" s="320"/>
      <c r="AN587" s="320"/>
      <c r="AO587" s="321">
        <v>2</v>
      </c>
    </row>
    <row r="588" spans="1:41">
      <c r="A588" s="317"/>
      <c r="B588" s="373" t="s">
        <v>888</v>
      </c>
      <c r="C588" s="374"/>
      <c r="D588" s="375"/>
      <c r="E588" s="376"/>
      <c r="F588" s="376"/>
      <c r="G588" s="376"/>
      <c r="H588" s="376"/>
      <c r="I588" s="376"/>
      <c r="J588" s="376"/>
      <c r="K588" s="376"/>
      <c r="L588" s="376"/>
      <c r="M588" s="376"/>
      <c r="N588" s="376"/>
      <c r="O588" s="376"/>
      <c r="P588" s="376"/>
      <c r="Q588" s="376"/>
      <c r="R588" s="376"/>
      <c r="S588" s="376"/>
      <c r="T588" s="376"/>
      <c r="U588" s="376"/>
      <c r="V588" s="376"/>
      <c r="W588" s="376"/>
      <c r="X588" s="376"/>
      <c r="Y588" s="376"/>
      <c r="Z588" s="376"/>
      <c r="AA588" s="376"/>
      <c r="AB588" s="376"/>
      <c r="AC588" s="376"/>
      <c r="AD588" s="376"/>
      <c r="AE588" s="376">
        <v>2</v>
      </c>
      <c r="AF588" s="376"/>
      <c r="AG588" s="376">
        <v>1</v>
      </c>
      <c r="AH588" s="376"/>
      <c r="AI588" s="376"/>
      <c r="AJ588" s="376"/>
      <c r="AK588" s="376"/>
      <c r="AL588" s="376"/>
      <c r="AM588" s="376"/>
      <c r="AN588" s="376"/>
      <c r="AO588" s="377">
        <v>3</v>
      </c>
    </row>
    <row r="589" spans="1:41">
      <c r="A589" s="317"/>
      <c r="B589" s="313" t="s">
        <v>164</v>
      </c>
      <c r="C589" s="313" t="s">
        <v>516</v>
      </c>
      <c r="D589" s="314"/>
      <c r="E589" s="315"/>
      <c r="F589" s="315"/>
      <c r="G589" s="315"/>
      <c r="H589" s="315"/>
      <c r="I589" s="315"/>
      <c r="J589" s="315"/>
      <c r="K589" s="315"/>
      <c r="L589" s="315"/>
      <c r="M589" s="315"/>
      <c r="N589" s="315"/>
      <c r="O589" s="315"/>
      <c r="P589" s="315"/>
      <c r="Q589" s="315"/>
      <c r="R589" s="315"/>
      <c r="S589" s="315"/>
      <c r="T589" s="315"/>
      <c r="U589" s="315"/>
      <c r="V589" s="315"/>
      <c r="W589" s="315"/>
      <c r="X589" s="315"/>
      <c r="Y589" s="315"/>
      <c r="Z589" s="315"/>
      <c r="AA589" s="315"/>
      <c r="AB589" s="315"/>
      <c r="AC589" s="315"/>
      <c r="AD589" s="315">
        <v>1</v>
      </c>
      <c r="AE589" s="315"/>
      <c r="AF589" s="315"/>
      <c r="AG589" s="315"/>
      <c r="AH589" s="315"/>
      <c r="AI589" s="315"/>
      <c r="AJ589" s="315">
        <v>1</v>
      </c>
      <c r="AK589" s="315"/>
      <c r="AL589" s="315">
        <v>1</v>
      </c>
      <c r="AM589" s="315"/>
      <c r="AN589" s="315"/>
      <c r="AO589" s="316">
        <v>3</v>
      </c>
    </row>
    <row r="590" spans="1:41">
      <c r="A590" s="317"/>
      <c r="B590" s="373" t="s">
        <v>931</v>
      </c>
      <c r="C590" s="374"/>
      <c r="D590" s="375"/>
      <c r="E590" s="376"/>
      <c r="F590" s="376"/>
      <c r="G590" s="376"/>
      <c r="H590" s="376"/>
      <c r="I590" s="376"/>
      <c r="J590" s="376"/>
      <c r="K590" s="376"/>
      <c r="L590" s="376"/>
      <c r="M590" s="376"/>
      <c r="N590" s="376"/>
      <c r="O590" s="376"/>
      <c r="P590" s="376"/>
      <c r="Q590" s="376"/>
      <c r="R590" s="376"/>
      <c r="S590" s="376"/>
      <c r="T590" s="376"/>
      <c r="U590" s="376"/>
      <c r="V590" s="376"/>
      <c r="W590" s="376"/>
      <c r="X590" s="376"/>
      <c r="Y590" s="376"/>
      <c r="Z590" s="376"/>
      <c r="AA590" s="376"/>
      <c r="AB590" s="376"/>
      <c r="AC590" s="376"/>
      <c r="AD590" s="376">
        <v>1</v>
      </c>
      <c r="AE590" s="376"/>
      <c r="AF590" s="376"/>
      <c r="AG590" s="376"/>
      <c r="AH590" s="376"/>
      <c r="AI590" s="376"/>
      <c r="AJ590" s="376">
        <v>1</v>
      </c>
      <c r="AK590" s="376"/>
      <c r="AL590" s="376">
        <v>1</v>
      </c>
      <c r="AM590" s="376"/>
      <c r="AN590" s="376"/>
      <c r="AO590" s="377">
        <v>3</v>
      </c>
    </row>
    <row r="591" spans="1:41">
      <c r="A591" s="317"/>
      <c r="B591" s="313" t="s">
        <v>180</v>
      </c>
      <c r="C591" s="313" t="s">
        <v>932</v>
      </c>
      <c r="D591" s="314"/>
      <c r="E591" s="315"/>
      <c r="F591" s="315"/>
      <c r="G591" s="315"/>
      <c r="H591" s="315"/>
      <c r="I591" s="315"/>
      <c r="J591" s="315"/>
      <c r="K591" s="315"/>
      <c r="L591" s="315"/>
      <c r="M591" s="315"/>
      <c r="N591" s="315"/>
      <c r="O591" s="315"/>
      <c r="P591" s="315"/>
      <c r="Q591" s="315"/>
      <c r="R591" s="315"/>
      <c r="S591" s="315"/>
      <c r="T591" s="315"/>
      <c r="U591" s="315"/>
      <c r="V591" s="315"/>
      <c r="W591" s="315"/>
      <c r="X591" s="315"/>
      <c r="Y591" s="315"/>
      <c r="Z591" s="315"/>
      <c r="AA591" s="315"/>
      <c r="AB591" s="315"/>
      <c r="AC591" s="315"/>
      <c r="AD591" s="315"/>
      <c r="AE591" s="315"/>
      <c r="AF591" s="315"/>
      <c r="AG591" s="315"/>
      <c r="AH591" s="315"/>
      <c r="AI591" s="315"/>
      <c r="AJ591" s="315"/>
      <c r="AK591" s="315"/>
      <c r="AL591" s="315">
        <v>1</v>
      </c>
      <c r="AM591" s="315"/>
      <c r="AN591" s="315"/>
      <c r="AO591" s="316">
        <v>1</v>
      </c>
    </row>
    <row r="592" spans="1:41">
      <c r="A592" s="317"/>
      <c r="B592" s="317"/>
      <c r="C592" s="318" t="s">
        <v>933</v>
      </c>
      <c r="D592" s="319"/>
      <c r="E592" s="320"/>
      <c r="F592" s="320"/>
      <c r="G592" s="320"/>
      <c r="H592" s="320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20"/>
      <c r="AD592" s="320"/>
      <c r="AE592" s="320"/>
      <c r="AF592" s="320"/>
      <c r="AG592" s="320"/>
      <c r="AH592" s="320"/>
      <c r="AI592" s="320"/>
      <c r="AJ592" s="320"/>
      <c r="AK592" s="320"/>
      <c r="AL592" s="320"/>
      <c r="AM592" s="320">
        <v>1</v>
      </c>
      <c r="AN592" s="320"/>
      <c r="AO592" s="321">
        <v>1</v>
      </c>
    </row>
    <row r="593" spans="1:41">
      <c r="A593" s="317"/>
      <c r="B593" s="373" t="s">
        <v>934</v>
      </c>
      <c r="C593" s="374"/>
      <c r="D593" s="375"/>
      <c r="E593" s="376"/>
      <c r="F593" s="376"/>
      <c r="G593" s="376"/>
      <c r="H593" s="376"/>
      <c r="I593" s="376"/>
      <c r="J593" s="376"/>
      <c r="K593" s="376"/>
      <c r="L593" s="376"/>
      <c r="M593" s="376"/>
      <c r="N593" s="376"/>
      <c r="O593" s="376"/>
      <c r="P593" s="376"/>
      <c r="Q593" s="376"/>
      <c r="R593" s="376"/>
      <c r="S593" s="376"/>
      <c r="T593" s="376"/>
      <c r="U593" s="376"/>
      <c r="V593" s="376"/>
      <c r="W593" s="376"/>
      <c r="X593" s="376"/>
      <c r="Y593" s="376"/>
      <c r="Z593" s="376"/>
      <c r="AA593" s="376"/>
      <c r="AB593" s="376"/>
      <c r="AC593" s="376"/>
      <c r="AD593" s="376"/>
      <c r="AE593" s="376"/>
      <c r="AF593" s="376"/>
      <c r="AG593" s="376"/>
      <c r="AH593" s="376"/>
      <c r="AI593" s="376"/>
      <c r="AJ593" s="376"/>
      <c r="AK593" s="376"/>
      <c r="AL593" s="376">
        <v>1</v>
      </c>
      <c r="AM593" s="376">
        <v>1</v>
      </c>
      <c r="AN593" s="376"/>
      <c r="AO593" s="377">
        <v>2</v>
      </c>
    </row>
    <row r="594" spans="1:41">
      <c r="A594" s="317"/>
      <c r="B594" s="313" t="s">
        <v>307</v>
      </c>
      <c r="C594" s="313" t="s">
        <v>578</v>
      </c>
      <c r="D594" s="314"/>
      <c r="E594" s="315"/>
      <c r="F594" s="315"/>
      <c r="G594" s="315"/>
      <c r="H594" s="315"/>
      <c r="I594" s="315"/>
      <c r="J594" s="315"/>
      <c r="K594" s="315"/>
      <c r="L594" s="315"/>
      <c r="M594" s="315"/>
      <c r="N594" s="315"/>
      <c r="O594" s="315"/>
      <c r="P594" s="315"/>
      <c r="Q594" s="315"/>
      <c r="R594" s="315"/>
      <c r="S594" s="315"/>
      <c r="T594" s="315"/>
      <c r="U594" s="315"/>
      <c r="V594" s="315"/>
      <c r="W594" s="315"/>
      <c r="X594" s="315"/>
      <c r="Y594" s="315"/>
      <c r="Z594" s="315"/>
      <c r="AA594" s="315"/>
      <c r="AB594" s="315"/>
      <c r="AC594" s="315"/>
      <c r="AD594" s="315"/>
      <c r="AE594" s="315"/>
      <c r="AF594" s="315">
        <v>1</v>
      </c>
      <c r="AG594" s="315"/>
      <c r="AH594" s="315"/>
      <c r="AI594" s="315"/>
      <c r="AJ594" s="315"/>
      <c r="AK594" s="315"/>
      <c r="AL594" s="315"/>
      <c r="AM594" s="315"/>
      <c r="AN594" s="315"/>
      <c r="AO594" s="316">
        <v>1</v>
      </c>
    </row>
    <row r="595" spans="1:41">
      <c r="A595" s="317"/>
      <c r="B595" s="373" t="s">
        <v>935</v>
      </c>
      <c r="C595" s="374"/>
      <c r="D595" s="375"/>
      <c r="E595" s="376"/>
      <c r="F595" s="376"/>
      <c r="G595" s="376"/>
      <c r="H595" s="376"/>
      <c r="I595" s="376"/>
      <c r="J595" s="376"/>
      <c r="K595" s="376"/>
      <c r="L595" s="376"/>
      <c r="M595" s="376"/>
      <c r="N595" s="376"/>
      <c r="O595" s="376"/>
      <c r="P595" s="376"/>
      <c r="Q595" s="376"/>
      <c r="R595" s="376"/>
      <c r="S595" s="376"/>
      <c r="T595" s="376"/>
      <c r="U595" s="376"/>
      <c r="V595" s="376"/>
      <c r="W595" s="376"/>
      <c r="X595" s="376"/>
      <c r="Y595" s="376"/>
      <c r="Z595" s="376"/>
      <c r="AA595" s="376"/>
      <c r="AB595" s="376"/>
      <c r="AC595" s="376"/>
      <c r="AD595" s="376"/>
      <c r="AE595" s="376"/>
      <c r="AF595" s="376">
        <v>1</v>
      </c>
      <c r="AG595" s="376"/>
      <c r="AH595" s="376"/>
      <c r="AI595" s="376"/>
      <c r="AJ595" s="376"/>
      <c r="AK595" s="376"/>
      <c r="AL595" s="376"/>
      <c r="AM595" s="376"/>
      <c r="AN595" s="376"/>
      <c r="AO595" s="377">
        <v>1</v>
      </c>
    </row>
    <row r="596" spans="1:41">
      <c r="A596" s="317"/>
      <c r="B596" s="313" t="s">
        <v>251</v>
      </c>
      <c r="C596" s="313" t="s">
        <v>539</v>
      </c>
      <c r="D596" s="314"/>
      <c r="E596" s="315"/>
      <c r="F596" s="315"/>
      <c r="G596" s="315"/>
      <c r="H596" s="315"/>
      <c r="I596" s="315"/>
      <c r="J596" s="315"/>
      <c r="K596" s="315"/>
      <c r="L596" s="315"/>
      <c r="M596" s="315"/>
      <c r="N596" s="315"/>
      <c r="O596" s="315"/>
      <c r="P596" s="315"/>
      <c r="Q596" s="315"/>
      <c r="R596" s="315"/>
      <c r="S596" s="315"/>
      <c r="T596" s="315"/>
      <c r="U596" s="315"/>
      <c r="V596" s="315"/>
      <c r="W596" s="315"/>
      <c r="X596" s="315"/>
      <c r="Y596" s="315"/>
      <c r="Z596" s="315"/>
      <c r="AA596" s="315"/>
      <c r="AB596" s="315"/>
      <c r="AC596" s="315"/>
      <c r="AD596" s="315"/>
      <c r="AE596" s="315">
        <v>1</v>
      </c>
      <c r="AF596" s="315"/>
      <c r="AG596" s="315"/>
      <c r="AH596" s="315"/>
      <c r="AI596" s="315"/>
      <c r="AJ596" s="315"/>
      <c r="AK596" s="315"/>
      <c r="AL596" s="315"/>
      <c r="AM596" s="315"/>
      <c r="AN596" s="315"/>
      <c r="AO596" s="316">
        <v>1</v>
      </c>
    </row>
    <row r="597" spans="1:41">
      <c r="A597" s="317"/>
      <c r="B597" s="373" t="s">
        <v>889</v>
      </c>
      <c r="C597" s="374"/>
      <c r="D597" s="375"/>
      <c r="E597" s="376"/>
      <c r="F597" s="376"/>
      <c r="G597" s="376"/>
      <c r="H597" s="376"/>
      <c r="I597" s="376"/>
      <c r="J597" s="376"/>
      <c r="K597" s="376"/>
      <c r="L597" s="376"/>
      <c r="M597" s="376"/>
      <c r="N597" s="376"/>
      <c r="O597" s="376"/>
      <c r="P597" s="376"/>
      <c r="Q597" s="376"/>
      <c r="R597" s="376"/>
      <c r="S597" s="376"/>
      <c r="T597" s="376"/>
      <c r="U597" s="376"/>
      <c r="V597" s="376"/>
      <c r="W597" s="376"/>
      <c r="X597" s="376"/>
      <c r="Y597" s="376"/>
      <c r="Z597" s="376"/>
      <c r="AA597" s="376"/>
      <c r="AB597" s="376"/>
      <c r="AC597" s="376"/>
      <c r="AD597" s="376"/>
      <c r="AE597" s="376">
        <v>1</v>
      </c>
      <c r="AF597" s="376"/>
      <c r="AG597" s="376"/>
      <c r="AH597" s="376"/>
      <c r="AI597" s="376"/>
      <c r="AJ597" s="376"/>
      <c r="AK597" s="376"/>
      <c r="AL597" s="376"/>
      <c r="AM597" s="376"/>
      <c r="AN597" s="376"/>
      <c r="AO597" s="377">
        <v>1</v>
      </c>
    </row>
    <row r="598" spans="1:41">
      <c r="A598" s="329" t="s">
        <v>929</v>
      </c>
      <c r="B598" s="330"/>
      <c r="C598" s="330"/>
      <c r="D598" s="331"/>
      <c r="E598" s="332"/>
      <c r="F598" s="332"/>
      <c r="G598" s="332"/>
      <c r="H598" s="332"/>
      <c r="I598" s="332"/>
      <c r="J598" s="332"/>
      <c r="K598" s="332"/>
      <c r="L598" s="332"/>
      <c r="M598" s="332">
        <v>2</v>
      </c>
      <c r="N598" s="332"/>
      <c r="O598" s="332"/>
      <c r="P598" s="332"/>
      <c r="Q598" s="332"/>
      <c r="R598" s="332"/>
      <c r="S598" s="332"/>
      <c r="T598" s="332"/>
      <c r="U598" s="332"/>
      <c r="V598" s="332"/>
      <c r="W598" s="332"/>
      <c r="X598" s="332">
        <v>1</v>
      </c>
      <c r="Y598" s="332"/>
      <c r="Z598" s="332"/>
      <c r="AA598" s="332"/>
      <c r="AB598" s="332"/>
      <c r="AC598" s="332">
        <v>2</v>
      </c>
      <c r="AD598" s="332">
        <v>1</v>
      </c>
      <c r="AE598" s="332">
        <v>3</v>
      </c>
      <c r="AF598" s="332">
        <v>1</v>
      </c>
      <c r="AG598" s="332">
        <v>3</v>
      </c>
      <c r="AH598" s="332">
        <v>2</v>
      </c>
      <c r="AI598" s="332">
        <v>1</v>
      </c>
      <c r="AJ598" s="332">
        <v>3</v>
      </c>
      <c r="AK598" s="332">
        <v>1</v>
      </c>
      <c r="AL598" s="332">
        <v>3</v>
      </c>
      <c r="AM598" s="332">
        <v>4</v>
      </c>
      <c r="AN598" s="332"/>
      <c r="AO598" s="333">
        <v>27</v>
      </c>
    </row>
    <row r="599" spans="1:41">
      <c r="A599" s="313" t="s">
        <v>29</v>
      </c>
      <c r="B599" s="313" t="s">
        <v>163</v>
      </c>
      <c r="C599" s="313" t="s">
        <v>775</v>
      </c>
      <c r="D599" s="314"/>
      <c r="E599" s="315"/>
      <c r="F599" s="315"/>
      <c r="G599" s="315"/>
      <c r="H599" s="315"/>
      <c r="I599" s="315"/>
      <c r="J599" s="315"/>
      <c r="K599" s="315"/>
      <c r="L599" s="315"/>
      <c r="M599" s="315"/>
      <c r="N599" s="315"/>
      <c r="O599" s="315"/>
      <c r="P599" s="315"/>
      <c r="Q599" s="315"/>
      <c r="R599" s="315"/>
      <c r="S599" s="315"/>
      <c r="T599" s="315"/>
      <c r="U599" s="315"/>
      <c r="V599" s="315"/>
      <c r="W599" s="315"/>
      <c r="X599" s="315"/>
      <c r="Y599" s="315"/>
      <c r="Z599" s="315"/>
      <c r="AA599" s="315"/>
      <c r="AB599" s="315"/>
      <c r="AC599" s="315"/>
      <c r="AD599" s="315"/>
      <c r="AE599" s="315"/>
      <c r="AF599" s="315"/>
      <c r="AG599" s="315"/>
      <c r="AH599" s="315"/>
      <c r="AI599" s="315"/>
      <c r="AJ599" s="315"/>
      <c r="AK599" s="315"/>
      <c r="AL599" s="315"/>
      <c r="AM599" s="315">
        <v>1</v>
      </c>
      <c r="AN599" s="315"/>
      <c r="AO599" s="316">
        <v>1</v>
      </c>
    </row>
    <row r="600" spans="1:41">
      <c r="A600" s="317"/>
      <c r="B600" s="317"/>
      <c r="C600" s="318" t="s">
        <v>540</v>
      </c>
      <c r="D600" s="319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320"/>
      <c r="AD600" s="320"/>
      <c r="AE600" s="320">
        <v>4</v>
      </c>
      <c r="AF600" s="320">
        <v>2</v>
      </c>
      <c r="AG600" s="320">
        <v>1</v>
      </c>
      <c r="AH600" s="320">
        <v>2</v>
      </c>
      <c r="AI600" s="320">
        <v>2</v>
      </c>
      <c r="AJ600" s="320">
        <v>1</v>
      </c>
      <c r="AK600" s="320"/>
      <c r="AL600" s="320"/>
      <c r="AM600" s="320">
        <v>1</v>
      </c>
      <c r="AN600" s="320"/>
      <c r="AO600" s="321">
        <v>13</v>
      </c>
    </row>
    <row r="601" spans="1:41">
      <c r="A601" s="317"/>
      <c r="B601" s="317"/>
      <c r="C601" s="318" t="s">
        <v>163</v>
      </c>
      <c r="D601" s="319"/>
      <c r="E601" s="320"/>
      <c r="F601" s="320"/>
      <c r="G601" s="320"/>
      <c r="H601" s="320"/>
      <c r="I601" s="320"/>
      <c r="J601" s="320"/>
      <c r="K601" s="320"/>
      <c r="L601" s="320"/>
      <c r="M601" s="320"/>
      <c r="N601" s="320"/>
      <c r="O601" s="320"/>
      <c r="P601" s="320"/>
      <c r="Q601" s="320"/>
      <c r="R601" s="320"/>
      <c r="S601" s="320"/>
      <c r="T601" s="320"/>
      <c r="U601" s="320"/>
      <c r="V601" s="320"/>
      <c r="W601" s="320"/>
      <c r="X601" s="320"/>
      <c r="Y601" s="320"/>
      <c r="Z601" s="320"/>
      <c r="AA601" s="320"/>
      <c r="AB601" s="320"/>
      <c r="AC601" s="320"/>
      <c r="AD601" s="320"/>
      <c r="AE601" s="320"/>
      <c r="AF601" s="320"/>
      <c r="AG601" s="320">
        <v>3</v>
      </c>
      <c r="AH601" s="320"/>
      <c r="AI601" s="320"/>
      <c r="AJ601" s="320"/>
      <c r="AK601" s="320"/>
      <c r="AL601" s="320">
        <v>1</v>
      </c>
      <c r="AM601" s="320">
        <v>1</v>
      </c>
      <c r="AN601" s="320"/>
      <c r="AO601" s="321">
        <v>5</v>
      </c>
    </row>
    <row r="602" spans="1:41">
      <c r="A602" s="317"/>
      <c r="B602" s="317"/>
      <c r="C602" s="318" t="s">
        <v>541</v>
      </c>
      <c r="D602" s="319"/>
      <c r="E602" s="320"/>
      <c r="F602" s="320"/>
      <c r="G602" s="320"/>
      <c r="H602" s="320"/>
      <c r="I602" s="320"/>
      <c r="J602" s="320"/>
      <c r="K602" s="320"/>
      <c r="L602" s="320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C602" s="320"/>
      <c r="AD602" s="320"/>
      <c r="AE602" s="320">
        <v>1</v>
      </c>
      <c r="AF602" s="320"/>
      <c r="AG602" s="320"/>
      <c r="AH602" s="320"/>
      <c r="AI602" s="320"/>
      <c r="AJ602" s="320"/>
      <c r="AK602" s="320"/>
      <c r="AL602" s="320"/>
      <c r="AM602" s="320"/>
      <c r="AN602" s="320"/>
      <c r="AO602" s="321">
        <v>1</v>
      </c>
    </row>
    <row r="603" spans="1:41">
      <c r="A603" s="317"/>
      <c r="B603" s="317"/>
      <c r="C603" s="318" t="s">
        <v>492</v>
      </c>
      <c r="D603" s="319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>
        <v>1</v>
      </c>
      <c r="AA603" s="320"/>
      <c r="AB603" s="320"/>
      <c r="AC603" s="320">
        <v>1</v>
      </c>
      <c r="AD603" s="320">
        <v>2</v>
      </c>
      <c r="AE603" s="320">
        <v>6</v>
      </c>
      <c r="AF603" s="320">
        <v>2</v>
      </c>
      <c r="AG603" s="320">
        <v>4</v>
      </c>
      <c r="AH603" s="320">
        <v>1</v>
      </c>
      <c r="AI603" s="320">
        <v>1</v>
      </c>
      <c r="AJ603" s="320">
        <v>5</v>
      </c>
      <c r="AK603" s="320"/>
      <c r="AL603" s="320"/>
      <c r="AM603" s="320">
        <v>1</v>
      </c>
      <c r="AN603" s="320"/>
      <c r="AO603" s="321">
        <v>24</v>
      </c>
    </row>
    <row r="604" spans="1:41">
      <c r="A604" s="317"/>
      <c r="B604" s="317"/>
      <c r="C604" s="318" t="s">
        <v>187</v>
      </c>
      <c r="D604" s="319"/>
      <c r="E604" s="320"/>
      <c r="F604" s="320"/>
      <c r="G604" s="320"/>
      <c r="H604" s="320"/>
      <c r="I604" s="320"/>
      <c r="J604" s="320"/>
      <c r="K604" s="320"/>
      <c r="L604" s="320"/>
      <c r="M604" s="320"/>
      <c r="N604" s="320"/>
      <c r="O604" s="320"/>
      <c r="P604" s="320"/>
      <c r="Q604" s="320"/>
      <c r="R604" s="320"/>
      <c r="S604" s="320"/>
      <c r="T604" s="320"/>
      <c r="U604" s="320"/>
      <c r="V604" s="320"/>
      <c r="W604" s="320">
        <v>1</v>
      </c>
      <c r="X604" s="320">
        <v>1</v>
      </c>
      <c r="Y604" s="320"/>
      <c r="Z604" s="320">
        <v>1</v>
      </c>
      <c r="AA604" s="320">
        <v>1</v>
      </c>
      <c r="AB604" s="320">
        <v>5</v>
      </c>
      <c r="AC604" s="320"/>
      <c r="AD604" s="320">
        <v>2</v>
      </c>
      <c r="AE604" s="320">
        <v>6</v>
      </c>
      <c r="AF604" s="320">
        <v>1</v>
      </c>
      <c r="AG604" s="320">
        <v>2</v>
      </c>
      <c r="AH604" s="320">
        <v>1</v>
      </c>
      <c r="AI604" s="320"/>
      <c r="AJ604" s="320"/>
      <c r="AK604" s="320"/>
      <c r="AL604" s="320"/>
      <c r="AM604" s="320"/>
      <c r="AN604" s="320"/>
      <c r="AO604" s="321">
        <v>21</v>
      </c>
    </row>
    <row r="605" spans="1:41">
      <c r="A605" s="317"/>
      <c r="B605" s="373" t="s">
        <v>936</v>
      </c>
      <c r="C605" s="374"/>
      <c r="D605" s="375"/>
      <c r="E605" s="376"/>
      <c r="F605" s="376"/>
      <c r="G605" s="376"/>
      <c r="H605" s="376"/>
      <c r="I605" s="376"/>
      <c r="J605" s="376"/>
      <c r="K605" s="376"/>
      <c r="L605" s="376"/>
      <c r="M605" s="376"/>
      <c r="N605" s="376"/>
      <c r="O605" s="376"/>
      <c r="P605" s="376"/>
      <c r="Q605" s="376"/>
      <c r="R605" s="376"/>
      <c r="S605" s="376"/>
      <c r="T605" s="376"/>
      <c r="U605" s="376"/>
      <c r="V605" s="376"/>
      <c r="W605" s="376">
        <v>1</v>
      </c>
      <c r="X605" s="376">
        <v>1</v>
      </c>
      <c r="Y605" s="376"/>
      <c r="Z605" s="376">
        <v>2</v>
      </c>
      <c r="AA605" s="376">
        <v>1</v>
      </c>
      <c r="AB605" s="376">
        <v>5</v>
      </c>
      <c r="AC605" s="376">
        <v>1</v>
      </c>
      <c r="AD605" s="376">
        <v>4</v>
      </c>
      <c r="AE605" s="376">
        <v>17</v>
      </c>
      <c r="AF605" s="376">
        <v>5</v>
      </c>
      <c r="AG605" s="376">
        <v>10</v>
      </c>
      <c r="AH605" s="376">
        <v>4</v>
      </c>
      <c r="AI605" s="376">
        <v>3</v>
      </c>
      <c r="AJ605" s="376">
        <v>6</v>
      </c>
      <c r="AK605" s="376"/>
      <c r="AL605" s="376">
        <v>1</v>
      </c>
      <c r="AM605" s="376">
        <v>4</v>
      </c>
      <c r="AN605" s="376"/>
      <c r="AO605" s="377">
        <v>65</v>
      </c>
    </row>
    <row r="606" spans="1:41">
      <c r="A606" s="317"/>
      <c r="B606" s="313" t="s">
        <v>287</v>
      </c>
      <c r="C606" s="313" t="s">
        <v>728</v>
      </c>
      <c r="D606" s="314"/>
      <c r="E606" s="315"/>
      <c r="F606" s="315"/>
      <c r="G606" s="315"/>
      <c r="H606" s="315"/>
      <c r="I606" s="315"/>
      <c r="J606" s="315"/>
      <c r="K606" s="315"/>
      <c r="L606" s="315"/>
      <c r="M606" s="315"/>
      <c r="N606" s="315"/>
      <c r="O606" s="315"/>
      <c r="P606" s="315"/>
      <c r="Q606" s="315"/>
      <c r="R606" s="315"/>
      <c r="S606" s="315"/>
      <c r="T606" s="315"/>
      <c r="U606" s="315"/>
      <c r="V606" s="315"/>
      <c r="W606" s="315"/>
      <c r="X606" s="315"/>
      <c r="Y606" s="315"/>
      <c r="Z606" s="315"/>
      <c r="AA606" s="315"/>
      <c r="AB606" s="315"/>
      <c r="AC606" s="315"/>
      <c r="AD606" s="315"/>
      <c r="AE606" s="315"/>
      <c r="AF606" s="315"/>
      <c r="AG606" s="315"/>
      <c r="AH606" s="315"/>
      <c r="AI606" s="315"/>
      <c r="AJ606" s="315"/>
      <c r="AK606" s="315"/>
      <c r="AL606" s="315">
        <v>1</v>
      </c>
      <c r="AM606" s="315"/>
      <c r="AN606" s="315"/>
      <c r="AO606" s="316">
        <v>1</v>
      </c>
    </row>
    <row r="607" spans="1:41">
      <c r="A607" s="317"/>
      <c r="B607" s="317"/>
      <c r="C607" s="318" t="s">
        <v>695</v>
      </c>
      <c r="D607" s="319"/>
      <c r="E607" s="320"/>
      <c r="F607" s="320"/>
      <c r="G607" s="320"/>
      <c r="H607" s="320"/>
      <c r="I607" s="320"/>
      <c r="J607" s="320"/>
      <c r="K607" s="320"/>
      <c r="L607" s="320"/>
      <c r="M607" s="320"/>
      <c r="N607" s="320"/>
      <c r="O607" s="320"/>
      <c r="P607" s="320"/>
      <c r="Q607" s="320"/>
      <c r="R607" s="320"/>
      <c r="S607" s="320"/>
      <c r="T607" s="320"/>
      <c r="U607" s="320"/>
      <c r="V607" s="320"/>
      <c r="W607" s="320"/>
      <c r="X607" s="320"/>
      <c r="Y607" s="320"/>
      <c r="Z607" s="320"/>
      <c r="AA607" s="320"/>
      <c r="AB607" s="320"/>
      <c r="AC607" s="320"/>
      <c r="AD607" s="320"/>
      <c r="AE607" s="320"/>
      <c r="AF607" s="320"/>
      <c r="AG607" s="320"/>
      <c r="AH607" s="320"/>
      <c r="AI607" s="320"/>
      <c r="AJ607" s="320">
        <v>2</v>
      </c>
      <c r="AK607" s="320">
        <v>1</v>
      </c>
      <c r="AL607" s="320"/>
      <c r="AM607" s="320"/>
      <c r="AN607" s="320"/>
      <c r="AO607" s="321">
        <v>3</v>
      </c>
    </row>
    <row r="608" spans="1:41">
      <c r="A608" s="317"/>
      <c r="B608" s="317"/>
      <c r="C608" s="318" t="s">
        <v>676</v>
      </c>
      <c r="D608" s="319"/>
      <c r="E608" s="320"/>
      <c r="F608" s="320"/>
      <c r="G608" s="320"/>
      <c r="H608" s="320"/>
      <c r="I608" s="320"/>
      <c r="J608" s="320"/>
      <c r="K608" s="320"/>
      <c r="L608" s="320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/>
      <c r="AC608" s="320"/>
      <c r="AD608" s="320"/>
      <c r="AE608" s="320"/>
      <c r="AF608" s="320"/>
      <c r="AG608" s="320"/>
      <c r="AH608" s="320"/>
      <c r="AI608" s="320">
        <v>1</v>
      </c>
      <c r="AJ608" s="320"/>
      <c r="AK608" s="320"/>
      <c r="AL608" s="320"/>
      <c r="AM608" s="320"/>
      <c r="AN608" s="320"/>
      <c r="AO608" s="321">
        <v>1</v>
      </c>
    </row>
    <row r="609" spans="1:41">
      <c r="A609" s="317"/>
      <c r="B609" s="317"/>
      <c r="C609" s="318" t="s">
        <v>544</v>
      </c>
      <c r="D609" s="319"/>
      <c r="E609" s="320"/>
      <c r="F609" s="320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0"/>
      <c r="T609" s="320"/>
      <c r="U609" s="320"/>
      <c r="V609" s="320"/>
      <c r="W609" s="320"/>
      <c r="X609" s="320"/>
      <c r="Y609" s="320"/>
      <c r="Z609" s="320"/>
      <c r="AA609" s="320"/>
      <c r="AB609" s="320"/>
      <c r="AC609" s="320"/>
      <c r="AD609" s="320">
        <v>1</v>
      </c>
      <c r="AE609" s="320"/>
      <c r="AF609" s="320"/>
      <c r="AG609" s="320"/>
      <c r="AH609" s="320"/>
      <c r="AI609" s="320"/>
      <c r="AJ609" s="320"/>
      <c r="AK609" s="320"/>
      <c r="AL609" s="320"/>
      <c r="AM609" s="320"/>
      <c r="AN609" s="320"/>
      <c r="AO609" s="321">
        <v>1</v>
      </c>
    </row>
    <row r="610" spans="1:41">
      <c r="A610" s="317"/>
      <c r="B610" s="317"/>
      <c r="C610" s="318" t="s">
        <v>626</v>
      </c>
      <c r="D610" s="319"/>
      <c r="E610" s="320"/>
      <c r="F610" s="320"/>
      <c r="G610" s="320"/>
      <c r="H610" s="320"/>
      <c r="I610" s="320"/>
      <c r="J610" s="320"/>
      <c r="K610" s="320"/>
      <c r="L610" s="320"/>
      <c r="M610" s="320"/>
      <c r="N610" s="320"/>
      <c r="O610" s="320"/>
      <c r="P610" s="320"/>
      <c r="Q610" s="320"/>
      <c r="R610" s="320"/>
      <c r="S610" s="320"/>
      <c r="T610" s="320"/>
      <c r="U610" s="320"/>
      <c r="V610" s="320"/>
      <c r="W610" s="320"/>
      <c r="X610" s="320"/>
      <c r="Y610" s="320"/>
      <c r="Z610" s="320"/>
      <c r="AA610" s="320"/>
      <c r="AB610" s="320"/>
      <c r="AC610" s="320"/>
      <c r="AD610" s="320"/>
      <c r="AE610" s="320"/>
      <c r="AF610" s="320"/>
      <c r="AG610" s="320">
        <v>4</v>
      </c>
      <c r="AH610" s="320">
        <v>1</v>
      </c>
      <c r="AI610" s="320"/>
      <c r="AJ610" s="320">
        <v>1</v>
      </c>
      <c r="AK610" s="320"/>
      <c r="AL610" s="320"/>
      <c r="AM610" s="320">
        <v>3</v>
      </c>
      <c r="AN610" s="320"/>
      <c r="AO610" s="321">
        <v>9</v>
      </c>
    </row>
    <row r="611" spans="1:41">
      <c r="A611" s="317"/>
      <c r="B611" s="373" t="s">
        <v>937</v>
      </c>
      <c r="C611" s="374"/>
      <c r="D611" s="375"/>
      <c r="E611" s="376"/>
      <c r="F611" s="376"/>
      <c r="G611" s="376"/>
      <c r="H611" s="376"/>
      <c r="I611" s="376"/>
      <c r="J611" s="376"/>
      <c r="K611" s="376"/>
      <c r="L611" s="376"/>
      <c r="M611" s="376"/>
      <c r="N611" s="376"/>
      <c r="O611" s="376"/>
      <c r="P611" s="376"/>
      <c r="Q611" s="376"/>
      <c r="R611" s="376"/>
      <c r="S611" s="376"/>
      <c r="T611" s="376"/>
      <c r="U611" s="376"/>
      <c r="V611" s="376"/>
      <c r="W611" s="376"/>
      <c r="X611" s="376"/>
      <c r="Y611" s="376"/>
      <c r="Z611" s="376"/>
      <c r="AA611" s="376"/>
      <c r="AB611" s="376"/>
      <c r="AC611" s="376"/>
      <c r="AD611" s="376">
        <v>1</v>
      </c>
      <c r="AE611" s="376"/>
      <c r="AF611" s="376"/>
      <c r="AG611" s="376">
        <v>4</v>
      </c>
      <c r="AH611" s="376">
        <v>1</v>
      </c>
      <c r="AI611" s="376">
        <v>1</v>
      </c>
      <c r="AJ611" s="376">
        <v>3</v>
      </c>
      <c r="AK611" s="376">
        <v>1</v>
      </c>
      <c r="AL611" s="376">
        <v>1</v>
      </c>
      <c r="AM611" s="376">
        <v>3</v>
      </c>
      <c r="AN611" s="376"/>
      <c r="AO611" s="377">
        <v>15</v>
      </c>
    </row>
    <row r="612" spans="1:41">
      <c r="A612" s="317"/>
      <c r="B612" s="313" t="s">
        <v>181</v>
      </c>
      <c r="C612" s="313" t="s">
        <v>368</v>
      </c>
      <c r="D612" s="314"/>
      <c r="E612" s="315"/>
      <c r="F612" s="315"/>
      <c r="G612" s="315"/>
      <c r="H612" s="315"/>
      <c r="I612" s="315"/>
      <c r="J612" s="315"/>
      <c r="K612" s="315"/>
      <c r="L612" s="315"/>
      <c r="M612" s="315"/>
      <c r="N612" s="315"/>
      <c r="O612" s="315"/>
      <c r="P612" s="315">
        <v>1</v>
      </c>
      <c r="Q612" s="315"/>
      <c r="R612" s="315"/>
      <c r="S612" s="315"/>
      <c r="T612" s="315"/>
      <c r="U612" s="315"/>
      <c r="V612" s="315"/>
      <c r="W612" s="315"/>
      <c r="X612" s="315"/>
      <c r="Y612" s="315"/>
      <c r="Z612" s="315"/>
      <c r="AA612" s="315"/>
      <c r="AB612" s="315"/>
      <c r="AC612" s="315"/>
      <c r="AD612" s="315"/>
      <c r="AE612" s="315"/>
      <c r="AF612" s="315"/>
      <c r="AG612" s="315"/>
      <c r="AH612" s="315"/>
      <c r="AI612" s="315"/>
      <c r="AJ612" s="315"/>
      <c r="AK612" s="315"/>
      <c r="AL612" s="315"/>
      <c r="AM612" s="315"/>
      <c r="AN612" s="315"/>
      <c r="AO612" s="316">
        <v>1</v>
      </c>
    </row>
    <row r="613" spans="1:41">
      <c r="A613" s="317"/>
      <c r="B613" s="317"/>
      <c r="C613" s="318" t="s">
        <v>557</v>
      </c>
      <c r="D613" s="319"/>
      <c r="E613" s="320"/>
      <c r="F613" s="320"/>
      <c r="G613" s="320"/>
      <c r="H613" s="320"/>
      <c r="I613" s="320"/>
      <c r="J613" s="320"/>
      <c r="K613" s="320"/>
      <c r="L613" s="320"/>
      <c r="M613" s="320"/>
      <c r="N613" s="320"/>
      <c r="O613" s="320"/>
      <c r="P613" s="320"/>
      <c r="Q613" s="320"/>
      <c r="R613" s="320"/>
      <c r="S613" s="320"/>
      <c r="T613" s="320"/>
      <c r="U613" s="320"/>
      <c r="V613" s="320"/>
      <c r="W613" s="320"/>
      <c r="X613" s="320"/>
      <c r="Y613" s="320"/>
      <c r="Z613" s="320"/>
      <c r="AA613" s="320"/>
      <c r="AB613" s="320"/>
      <c r="AC613" s="320"/>
      <c r="AD613" s="320"/>
      <c r="AE613" s="320"/>
      <c r="AF613" s="320"/>
      <c r="AG613" s="320"/>
      <c r="AH613" s="320">
        <v>1</v>
      </c>
      <c r="AI613" s="320"/>
      <c r="AJ613" s="320"/>
      <c r="AK613" s="320"/>
      <c r="AL613" s="320"/>
      <c r="AM613" s="320"/>
      <c r="AN613" s="320"/>
      <c r="AO613" s="321">
        <v>1</v>
      </c>
    </row>
    <row r="614" spans="1:41">
      <c r="A614" s="317"/>
      <c r="B614" s="317"/>
      <c r="C614" s="318" t="s">
        <v>542</v>
      </c>
      <c r="D614" s="319"/>
      <c r="E614" s="320"/>
      <c r="F614" s="320"/>
      <c r="G614" s="320"/>
      <c r="H614" s="320"/>
      <c r="I614" s="320"/>
      <c r="J614" s="320"/>
      <c r="K614" s="320"/>
      <c r="L614" s="320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>
        <v>1</v>
      </c>
      <c r="AC614" s="320"/>
      <c r="AD614" s="320"/>
      <c r="AE614" s="320">
        <v>1</v>
      </c>
      <c r="AF614" s="320"/>
      <c r="AG614" s="320">
        <v>1</v>
      </c>
      <c r="AH614" s="320"/>
      <c r="AI614" s="320"/>
      <c r="AJ614" s="320"/>
      <c r="AK614" s="320"/>
      <c r="AL614" s="320"/>
      <c r="AM614" s="320"/>
      <c r="AN614" s="320"/>
      <c r="AO614" s="321">
        <v>3</v>
      </c>
    </row>
    <row r="615" spans="1:41">
      <c r="A615" s="317"/>
      <c r="B615" s="317"/>
      <c r="C615" s="318" t="s">
        <v>543</v>
      </c>
      <c r="D615" s="319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0"/>
      <c r="T615" s="320"/>
      <c r="U615" s="320"/>
      <c r="V615" s="320"/>
      <c r="W615" s="320"/>
      <c r="X615" s="320"/>
      <c r="Y615" s="320"/>
      <c r="Z615" s="320"/>
      <c r="AA615" s="320"/>
      <c r="AB615" s="320"/>
      <c r="AC615" s="320"/>
      <c r="AD615" s="320">
        <v>1</v>
      </c>
      <c r="AE615" s="320"/>
      <c r="AF615" s="320"/>
      <c r="AG615" s="320"/>
      <c r="AH615" s="320"/>
      <c r="AI615" s="320"/>
      <c r="AJ615" s="320"/>
      <c r="AK615" s="320"/>
      <c r="AL615" s="320"/>
      <c r="AM615" s="320"/>
      <c r="AN615" s="320"/>
      <c r="AO615" s="321">
        <v>1</v>
      </c>
    </row>
    <row r="616" spans="1:41">
      <c r="A616" s="317"/>
      <c r="B616" s="317"/>
      <c r="C616" s="318" t="s">
        <v>579</v>
      </c>
      <c r="D616" s="319"/>
      <c r="E616" s="320"/>
      <c r="F616" s="320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20"/>
      <c r="AF616" s="320">
        <v>1</v>
      </c>
      <c r="AG616" s="320"/>
      <c r="AH616" s="320"/>
      <c r="AI616" s="320"/>
      <c r="AJ616" s="320"/>
      <c r="AK616" s="320"/>
      <c r="AL616" s="320"/>
      <c r="AM616" s="320"/>
      <c r="AN616" s="320"/>
      <c r="AO616" s="321">
        <v>1</v>
      </c>
    </row>
    <row r="617" spans="1:41">
      <c r="A617" s="317"/>
      <c r="B617" s="317"/>
      <c r="C617" s="318" t="s">
        <v>645</v>
      </c>
      <c r="D617" s="319"/>
      <c r="E617" s="320"/>
      <c r="F617" s="320"/>
      <c r="G617" s="320"/>
      <c r="H617" s="320"/>
      <c r="I617" s="320"/>
      <c r="J617" s="320"/>
      <c r="K617" s="320"/>
      <c r="L617" s="320"/>
      <c r="M617" s="320"/>
      <c r="N617" s="320"/>
      <c r="O617" s="320"/>
      <c r="P617" s="320"/>
      <c r="Q617" s="320"/>
      <c r="R617" s="320"/>
      <c r="S617" s="320"/>
      <c r="T617" s="320"/>
      <c r="U617" s="320"/>
      <c r="V617" s="320"/>
      <c r="W617" s="320"/>
      <c r="X617" s="320"/>
      <c r="Y617" s="320"/>
      <c r="Z617" s="320"/>
      <c r="AA617" s="320"/>
      <c r="AB617" s="320"/>
      <c r="AC617" s="320"/>
      <c r="AD617" s="320"/>
      <c r="AE617" s="320"/>
      <c r="AF617" s="320"/>
      <c r="AG617" s="320">
        <v>1</v>
      </c>
      <c r="AH617" s="320"/>
      <c r="AI617" s="320">
        <v>1</v>
      </c>
      <c r="AJ617" s="320"/>
      <c r="AK617" s="320"/>
      <c r="AL617" s="320"/>
      <c r="AM617" s="320"/>
      <c r="AN617" s="320"/>
      <c r="AO617" s="321">
        <v>2</v>
      </c>
    </row>
    <row r="618" spans="1:41">
      <c r="A618" s="317"/>
      <c r="B618" s="317"/>
      <c r="C618" s="318" t="s">
        <v>220</v>
      </c>
      <c r="D618" s="319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>
        <v>1</v>
      </c>
      <c r="AC618" s="320"/>
      <c r="AD618" s="320"/>
      <c r="AE618" s="320"/>
      <c r="AF618" s="320"/>
      <c r="AG618" s="320">
        <v>1</v>
      </c>
      <c r="AH618" s="320"/>
      <c r="AI618" s="320"/>
      <c r="AJ618" s="320">
        <v>1</v>
      </c>
      <c r="AK618" s="320"/>
      <c r="AL618" s="320"/>
      <c r="AM618" s="320"/>
      <c r="AN618" s="320"/>
      <c r="AO618" s="321">
        <v>3</v>
      </c>
    </row>
    <row r="619" spans="1:41">
      <c r="A619" s="317"/>
      <c r="B619" s="317"/>
      <c r="C619" s="318" t="s">
        <v>192</v>
      </c>
      <c r="D619" s="319"/>
      <c r="E619" s="320"/>
      <c r="F619" s="320"/>
      <c r="G619" s="320"/>
      <c r="H619" s="320"/>
      <c r="I619" s="320"/>
      <c r="J619" s="320"/>
      <c r="K619" s="320"/>
      <c r="L619" s="320"/>
      <c r="M619" s="320"/>
      <c r="N619" s="320"/>
      <c r="O619" s="320"/>
      <c r="P619" s="320"/>
      <c r="Q619" s="320"/>
      <c r="R619" s="320"/>
      <c r="S619" s="320"/>
      <c r="T619" s="320"/>
      <c r="U619" s="320"/>
      <c r="V619" s="320"/>
      <c r="W619" s="320"/>
      <c r="X619" s="320"/>
      <c r="Y619" s="320"/>
      <c r="Z619" s="320"/>
      <c r="AA619" s="320"/>
      <c r="AB619" s="320"/>
      <c r="AC619" s="320"/>
      <c r="AD619" s="320"/>
      <c r="AE619" s="320"/>
      <c r="AF619" s="320"/>
      <c r="AG619" s="320"/>
      <c r="AH619" s="320"/>
      <c r="AI619" s="320"/>
      <c r="AJ619" s="320"/>
      <c r="AK619" s="320"/>
      <c r="AL619" s="320"/>
      <c r="AM619" s="320">
        <v>1</v>
      </c>
      <c r="AN619" s="320"/>
      <c r="AO619" s="321">
        <v>1</v>
      </c>
    </row>
    <row r="620" spans="1:41">
      <c r="A620" s="317"/>
      <c r="B620" s="373" t="s">
        <v>938</v>
      </c>
      <c r="C620" s="374"/>
      <c r="D620" s="375"/>
      <c r="E620" s="376"/>
      <c r="F620" s="376"/>
      <c r="G620" s="376"/>
      <c r="H620" s="376"/>
      <c r="I620" s="376"/>
      <c r="J620" s="376"/>
      <c r="K620" s="376"/>
      <c r="L620" s="376"/>
      <c r="M620" s="376"/>
      <c r="N620" s="376"/>
      <c r="O620" s="376"/>
      <c r="P620" s="376">
        <v>1</v>
      </c>
      <c r="Q620" s="376"/>
      <c r="R620" s="376"/>
      <c r="S620" s="376"/>
      <c r="T620" s="376"/>
      <c r="U620" s="376"/>
      <c r="V620" s="376"/>
      <c r="W620" s="376"/>
      <c r="X620" s="376"/>
      <c r="Y620" s="376"/>
      <c r="Z620" s="376"/>
      <c r="AA620" s="376"/>
      <c r="AB620" s="376">
        <v>2</v>
      </c>
      <c r="AC620" s="376"/>
      <c r="AD620" s="376">
        <v>1</v>
      </c>
      <c r="AE620" s="376">
        <v>1</v>
      </c>
      <c r="AF620" s="376">
        <v>1</v>
      </c>
      <c r="AG620" s="376">
        <v>3</v>
      </c>
      <c r="AH620" s="376">
        <v>1</v>
      </c>
      <c r="AI620" s="376">
        <v>1</v>
      </c>
      <c r="AJ620" s="376">
        <v>1</v>
      </c>
      <c r="AK620" s="376"/>
      <c r="AL620" s="376"/>
      <c r="AM620" s="376">
        <v>1</v>
      </c>
      <c r="AN620" s="376"/>
      <c r="AO620" s="377">
        <v>13</v>
      </c>
    </row>
    <row r="621" spans="1:41">
      <c r="A621" s="317"/>
      <c r="B621" s="313" t="s">
        <v>285</v>
      </c>
      <c r="C621" s="313" t="s">
        <v>580</v>
      </c>
      <c r="D621" s="314"/>
      <c r="E621" s="315"/>
      <c r="F621" s="315"/>
      <c r="G621" s="315"/>
      <c r="H621" s="315"/>
      <c r="I621" s="315"/>
      <c r="J621" s="315"/>
      <c r="K621" s="315"/>
      <c r="L621" s="315"/>
      <c r="M621" s="315"/>
      <c r="N621" s="315"/>
      <c r="O621" s="315"/>
      <c r="P621" s="315"/>
      <c r="Q621" s="315"/>
      <c r="R621" s="315"/>
      <c r="S621" s="315"/>
      <c r="T621" s="315"/>
      <c r="U621" s="315"/>
      <c r="V621" s="315"/>
      <c r="W621" s="315"/>
      <c r="X621" s="315"/>
      <c r="Y621" s="315"/>
      <c r="Z621" s="315"/>
      <c r="AA621" s="315"/>
      <c r="AB621" s="315"/>
      <c r="AC621" s="315"/>
      <c r="AD621" s="315"/>
      <c r="AE621" s="315"/>
      <c r="AF621" s="315">
        <v>2</v>
      </c>
      <c r="AG621" s="315"/>
      <c r="AH621" s="315"/>
      <c r="AI621" s="315"/>
      <c r="AJ621" s="315">
        <v>2</v>
      </c>
      <c r="AK621" s="315"/>
      <c r="AL621" s="315"/>
      <c r="AM621" s="315">
        <v>1</v>
      </c>
      <c r="AN621" s="315"/>
      <c r="AO621" s="316">
        <v>5</v>
      </c>
    </row>
    <row r="622" spans="1:41">
      <c r="A622" s="317"/>
      <c r="B622" s="317"/>
      <c r="C622" s="318" t="s">
        <v>630</v>
      </c>
      <c r="D622" s="319"/>
      <c r="E622" s="320"/>
      <c r="F622" s="320"/>
      <c r="G622" s="320"/>
      <c r="H622" s="320"/>
      <c r="I622" s="320"/>
      <c r="J622" s="320"/>
      <c r="K622" s="320"/>
      <c r="L622" s="320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  <c r="AC622" s="320"/>
      <c r="AD622" s="320"/>
      <c r="AE622" s="320"/>
      <c r="AF622" s="320"/>
      <c r="AG622" s="320"/>
      <c r="AH622" s="320">
        <v>2</v>
      </c>
      <c r="AI622" s="320"/>
      <c r="AJ622" s="320"/>
      <c r="AK622" s="320"/>
      <c r="AL622" s="320"/>
      <c r="AM622" s="320"/>
      <c r="AN622" s="320"/>
      <c r="AO622" s="321">
        <v>2</v>
      </c>
    </row>
    <row r="623" spans="1:41">
      <c r="A623" s="317"/>
      <c r="B623" s="317"/>
      <c r="C623" s="318" t="s">
        <v>581</v>
      </c>
      <c r="D623" s="319"/>
      <c r="E623" s="320"/>
      <c r="F623" s="320"/>
      <c r="G623" s="320"/>
      <c r="H623" s="320"/>
      <c r="I623" s="320"/>
      <c r="J623" s="320"/>
      <c r="K623" s="320"/>
      <c r="L623" s="320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20"/>
      <c r="AF623" s="320">
        <v>1</v>
      </c>
      <c r="AG623" s="320"/>
      <c r="AH623" s="320"/>
      <c r="AI623" s="320"/>
      <c r="AJ623" s="320"/>
      <c r="AK623" s="320"/>
      <c r="AL623" s="320"/>
      <c r="AM623" s="320"/>
      <c r="AN623" s="320"/>
      <c r="AO623" s="321">
        <v>1</v>
      </c>
    </row>
    <row r="624" spans="1:41">
      <c r="A624" s="317"/>
      <c r="B624" s="317"/>
      <c r="C624" s="318" t="s">
        <v>285</v>
      </c>
      <c r="D624" s="319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>
        <v>1</v>
      </c>
      <c r="AE624" s="320"/>
      <c r="AF624" s="320"/>
      <c r="AG624" s="320">
        <v>1</v>
      </c>
      <c r="AH624" s="320"/>
      <c r="AI624" s="320">
        <v>1</v>
      </c>
      <c r="AJ624" s="320"/>
      <c r="AK624" s="320"/>
      <c r="AL624" s="320"/>
      <c r="AM624" s="320"/>
      <c r="AN624" s="320"/>
      <c r="AO624" s="321">
        <v>3</v>
      </c>
    </row>
    <row r="625" spans="1:41">
      <c r="A625" s="317"/>
      <c r="B625" s="317"/>
      <c r="C625" s="318" t="s">
        <v>696</v>
      </c>
      <c r="D625" s="319"/>
      <c r="E625" s="320"/>
      <c r="F625" s="320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20"/>
      <c r="AF625" s="320"/>
      <c r="AG625" s="320"/>
      <c r="AH625" s="320"/>
      <c r="AI625" s="320"/>
      <c r="AJ625" s="320">
        <v>1</v>
      </c>
      <c r="AK625" s="320"/>
      <c r="AL625" s="320"/>
      <c r="AM625" s="320"/>
      <c r="AN625" s="320"/>
      <c r="AO625" s="321">
        <v>1</v>
      </c>
    </row>
    <row r="626" spans="1:41">
      <c r="A626" s="317"/>
      <c r="B626" s="373" t="s">
        <v>939</v>
      </c>
      <c r="C626" s="374"/>
      <c r="D626" s="375"/>
      <c r="E626" s="376"/>
      <c r="F626" s="376"/>
      <c r="G626" s="376"/>
      <c r="H626" s="376"/>
      <c r="I626" s="376"/>
      <c r="J626" s="376"/>
      <c r="K626" s="376"/>
      <c r="L626" s="376"/>
      <c r="M626" s="376"/>
      <c r="N626" s="376"/>
      <c r="O626" s="376"/>
      <c r="P626" s="376"/>
      <c r="Q626" s="376"/>
      <c r="R626" s="376"/>
      <c r="S626" s="376"/>
      <c r="T626" s="376"/>
      <c r="U626" s="376"/>
      <c r="V626" s="376"/>
      <c r="W626" s="376"/>
      <c r="X626" s="376"/>
      <c r="Y626" s="376"/>
      <c r="Z626" s="376"/>
      <c r="AA626" s="376"/>
      <c r="AB626" s="376"/>
      <c r="AC626" s="376"/>
      <c r="AD626" s="376">
        <v>1</v>
      </c>
      <c r="AE626" s="376"/>
      <c r="AF626" s="376">
        <v>3</v>
      </c>
      <c r="AG626" s="376">
        <v>1</v>
      </c>
      <c r="AH626" s="376">
        <v>2</v>
      </c>
      <c r="AI626" s="376">
        <v>1</v>
      </c>
      <c r="AJ626" s="376">
        <v>3</v>
      </c>
      <c r="AK626" s="376"/>
      <c r="AL626" s="376"/>
      <c r="AM626" s="376">
        <v>1</v>
      </c>
      <c r="AN626" s="376"/>
      <c r="AO626" s="377">
        <v>12</v>
      </c>
    </row>
    <row r="627" spans="1:41">
      <c r="A627" s="317"/>
      <c r="B627" s="313" t="s">
        <v>289</v>
      </c>
      <c r="C627" s="313" t="s">
        <v>221</v>
      </c>
      <c r="D627" s="314"/>
      <c r="E627" s="315"/>
      <c r="F627" s="315"/>
      <c r="G627" s="315"/>
      <c r="H627" s="315"/>
      <c r="I627" s="315"/>
      <c r="J627" s="315"/>
      <c r="K627" s="315"/>
      <c r="L627" s="315"/>
      <c r="M627" s="315"/>
      <c r="N627" s="315"/>
      <c r="O627" s="315"/>
      <c r="P627" s="315"/>
      <c r="Q627" s="315"/>
      <c r="R627" s="315"/>
      <c r="S627" s="315"/>
      <c r="T627" s="315"/>
      <c r="U627" s="315"/>
      <c r="V627" s="315"/>
      <c r="W627" s="315"/>
      <c r="X627" s="315"/>
      <c r="Y627" s="315"/>
      <c r="Z627" s="315"/>
      <c r="AA627" s="315"/>
      <c r="AB627" s="315"/>
      <c r="AC627" s="315"/>
      <c r="AD627" s="315"/>
      <c r="AE627" s="315"/>
      <c r="AF627" s="315"/>
      <c r="AG627" s="315"/>
      <c r="AH627" s="315">
        <v>1</v>
      </c>
      <c r="AI627" s="315">
        <v>1</v>
      </c>
      <c r="AJ627" s="315">
        <v>1</v>
      </c>
      <c r="AK627" s="315">
        <v>5</v>
      </c>
      <c r="AL627" s="315">
        <v>1</v>
      </c>
      <c r="AM627" s="315"/>
      <c r="AN627" s="315"/>
      <c r="AO627" s="316">
        <v>9</v>
      </c>
    </row>
    <row r="628" spans="1:41">
      <c r="A628" s="317"/>
      <c r="B628" s="317"/>
      <c r="C628" s="318" t="s">
        <v>388</v>
      </c>
      <c r="D628" s="319"/>
      <c r="E628" s="320"/>
      <c r="F628" s="320">
        <v>1</v>
      </c>
      <c r="G628" s="320"/>
      <c r="H628" s="320"/>
      <c r="I628" s="320"/>
      <c r="J628" s="320"/>
      <c r="K628" s="320"/>
      <c r="L628" s="320"/>
      <c r="M628" s="320"/>
      <c r="N628" s="320"/>
      <c r="O628" s="320"/>
      <c r="P628" s="320"/>
      <c r="Q628" s="320"/>
      <c r="R628" s="320"/>
      <c r="S628" s="320"/>
      <c r="T628" s="320"/>
      <c r="U628" s="320"/>
      <c r="V628" s="320"/>
      <c r="W628" s="320"/>
      <c r="X628" s="320"/>
      <c r="Y628" s="320"/>
      <c r="Z628" s="320"/>
      <c r="AA628" s="320"/>
      <c r="AB628" s="320"/>
      <c r="AC628" s="320"/>
      <c r="AD628" s="320"/>
      <c r="AE628" s="320"/>
      <c r="AF628" s="320"/>
      <c r="AG628" s="320"/>
      <c r="AH628" s="320"/>
      <c r="AI628" s="320"/>
      <c r="AJ628" s="320"/>
      <c r="AK628" s="320"/>
      <c r="AL628" s="320"/>
      <c r="AM628" s="320">
        <v>1</v>
      </c>
      <c r="AN628" s="320"/>
      <c r="AO628" s="321">
        <v>2</v>
      </c>
    </row>
    <row r="629" spans="1:41">
      <c r="A629" s="317"/>
      <c r="B629" s="373" t="s">
        <v>940</v>
      </c>
      <c r="C629" s="374"/>
      <c r="D629" s="375"/>
      <c r="E629" s="376"/>
      <c r="F629" s="376">
        <v>1</v>
      </c>
      <c r="G629" s="376"/>
      <c r="H629" s="376"/>
      <c r="I629" s="376"/>
      <c r="J629" s="376"/>
      <c r="K629" s="376"/>
      <c r="L629" s="376"/>
      <c r="M629" s="376"/>
      <c r="N629" s="376"/>
      <c r="O629" s="376"/>
      <c r="P629" s="376"/>
      <c r="Q629" s="376"/>
      <c r="R629" s="376"/>
      <c r="S629" s="376"/>
      <c r="T629" s="376"/>
      <c r="U629" s="376"/>
      <c r="V629" s="376"/>
      <c r="W629" s="376"/>
      <c r="X629" s="376"/>
      <c r="Y629" s="376"/>
      <c r="Z629" s="376"/>
      <c r="AA629" s="376"/>
      <c r="AB629" s="376"/>
      <c r="AC629" s="376"/>
      <c r="AD629" s="376"/>
      <c r="AE629" s="376"/>
      <c r="AF629" s="376"/>
      <c r="AG629" s="376"/>
      <c r="AH629" s="376">
        <v>1</v>
      </c>
      <c r="AI629" s="376">
        <v>1</v>
      </c>
      <c r="AJ629" s="376">
        <v>1</v>
      </c>
      <c r="AK629" s="376">
        <v>5</v>
      </c>
      <c r="AL629" s="376">
        <v>1</v>
      </c>
      <c r="AM629" s="376">
        <v>1</v>
      </c>
      <c r="AN629" s="376"/>
      <c r="AO629" s="377">
        <v>11</v>
      </c>
    </row>
    <row r="630" spans="1:41">
      <c r="A630" s="317"/>
      <c r="B630" s="313" t="s">
        <v>290</v>
      </c>
      <c r="C630" s="313" t="s">
        <v>223</v>
      </c>
      <c r="D630" s="314"/>
      <c r="E630" s="315"/>
      <c r="F630" s="315"/>
      <c r="G630" s="315"/>
      <c r="H630" s="315"/>
      <c r="I630" s="315"/>
      <c r="J630" s="315"/>
      <c r="K630" s="315"/>
      <c r="L630" s="315"/>
      <c r="M630" s="315"/>
      <c r="N630" s="315"/>
      <c r="O630" s="315"/>
      <c r="P630" s="315"/>
      <c r="Q630" s="315"/>
      <c r="R630" s="315"/>
      <c r="S630" s="315"/>
      <c r="T630" s="315"/>
      <c r="U630" s="315"/>
      <c r="V630" s="315"/>
      <c r="W630" s="315"/>
      <c r="X630" s="315"/>
      <c r="Y630" s="315"/>
      <c r="Z630" s="315"/>
      <c r="AA630" s="315"/>
      <c r="AB630" s="315"/>
      <c r="AC630" s="315"/>
      <c r="AD630" s="315"/>
      <c r="AE630" s="315"/>
      <c r="AF630" s="315"/>
      <c r="AG630" s="315"/>
      <c r="AH630" s="315"/>
      <c r="AI630" s="315">
        <v>2</v>
      </c>
      <c r="AJ630" s="315"/>
      <c r="AK630" s="315"/>
      <c r="AL630" s="315"/>
      <c r="AM630" s="315"/>
      <c r="AN630" s="315"/>
      <c r="AO630" s="316">
        <v>2</v>
      </c>
    </row>
    <row r="631" spans="1:41">
      <c r="A631" s="317"/>
      <c r="B631" s="317"/>
      <c r="C631" s="318" t="s">
        <v>583</v>
      </c>
      <c r="D631" s="319"/>
      <c r="E631" s="320"/>
      <c r="F631" s="320"/>
      <c r="G631" s="320"/>
      <c r="H631" s="320"/>
      <c r="I631" s="320"/>
      <c r="J631" s="320"/>
      <c r="K631" s="320"/>
      <c r="L631" s="320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  <c r="AC631" s="320"/>
      <c r="AD631" s="320"/>
      <c r="AE631" s="320"/>
      <c r="AF631" s="320">
        <v>1</v>
      </c>
      <c r="AG631" s="320"/>
      <c r="AH631" s="320">
        <v>1</v>
      </c>
      <c r="AI631" s="320"/>
      <c r="AJ631" s="320"/>
      <c r="AK631" s="320"/>
      <c r="AL631" s="320"/>
      <c r="AM631" s="320"/>
      <c r="AN631" s="320"/>
      <c r="AO631" s="321">
        <v>2</v>
      </c>
    </row>
    <row r="632" spans="1:41">
      <c r="A632" s="317"/>
      <c r="B632" s="317"/>
      <c r="C632" s="318" t="s">
        <v>635</v>
      </c>
      <c r="D632" s="319"/>
      <c r="E632" s="320"/>
      <c r="F632" s="320"/>
      <c r="G632" s="320"/>
      <c r="H632" s="320"/>
      <c r="I632" s="320"/>
      <c r="J632" s="320"/>
      <c r="K632" s="320"/>
      <c r="L632" s="320"/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  <c r="AC632" s="320"/>
      <c r="AD632" s="320"/>
      <c r="AE632" s="320"/>
      <c r="AF632" s="320"/>
      <c r="AG632" s="320">
        <v>1</v>
      </c>
      <c r="AH632" s="320"/>
      <c r="AI632" s="320"/>
      <c r="AJ632" s="320">
        <v>1</v>
      </c>
      <c r="AK632" s="320"/>
      <c r="AL632" s="320">
        <v>2</v>
      </c>
      <c r="AM632" s="320"/>
      <c r="AN632" s="320"/>
      <c r="AO632" s="321">
        <v>4</v>
      </c>
    </row>
    <row r="633" spans="1:41">
      <c r="A633" s="317"/>
      <c r="B633" s="373" t="s">
        <v>941</v>
      </c>
      <c r="C633" s="374"/>
      <c r="D633" s="375"/>
      <c r="E633" s="376"/>
      <c r="F633" s="376"/>
      <c r="G633" s="376"/>
      <c r="H633" s="376"/>
      <c r="I633" s="376"/>
      <c r="J633" s="376"/>
      <c r="K633" s="376"/>
      <c r="L633" s="376"/>
      <c r="M633" s="376"/>
      <c r="N633" s="376"/>
      <c r="O633" s="376"/>
      <c r="P633" s="376"/>
      <c r="Q633" s="376"/>
      <c r="R633" s="376"/>
      <c r="S633" s="376"/>
      <c r="T633" s="376"/>
      <c r="U633" s="376"/>
      <c r="V633" s="376"/>
      <c r="W633" s="376"/>
      <c r="X633" s="376"/>
      <c r="Y633" s="376"/>
      <c r="Z633" s="376"/>
      <c r="AA633" s="376"/>
      <c r="AB633" s="376"/>
      <c r="AC633" s="376"/>
      <c r="AD633" s="376"/>
      <c r="AE633" s="376"/>
      <c r="AF633" s="376">
        <v>1</v>
      </c>
      <c r="AG633" s="376">
        <v>1</v>
      </c>
      <c r="AH633" s="376">
        <v>1</v>
      </c>
      <c r="AI633" s="376">
        <v>2</v>
      </c>
      <c r="AJ633" s="376">
        <v>1</v>
      </c>
      <c r="AK633" s="376"/>
      <c r="AL633" s="376">
        <v>2</v>
      </c>
      <c r="AM633" s="376"/>
      <c r="AN633" s="376"/>
      <c r="AO633" s="377">
        <v>8</v>
      </c>
    </row>
    <row r="634" spans="1:41">
      <c r="A634" s="317"/>
      <c r="B634" s="313" t="s">
        <v>169</v>
      </c>
      <c r="C634" s="313" t="s">
        <v>729</v>
      </c>
      <c r="D634" s="314"/>
      <c r="E634" s="315"/>
      <c r="F634" s="315"/>
      <c r="G634" s="315"/>
      <c r="H634" s="315"/>
      <c r="I634" s="315"/>
      <c r="J634" s="315"/>
      <c r="K634" s="315"/>
      <c r="L634" s="315"/>
      <c r="M634" s="315"/>
      <c r="N634" s="315"/>
      <c r="O634" s="315"/>
      <c r="P634" s="315"/>
      <c r="Q634" s="315"/>
      <c r="R634" s="315"/>
      <c r="S634" s="315"/>
      <c r="T634" s="315"/>
      <c r="U634" s="315"/>
      <c r="V634" s="315"/>
      <c r="W634" s="315"/>
      <c r="X634" s="315"/>
      <c r="Y634" s="315"/>
      <c r="Z634" s="315"/>
      <c r="AA634" s="315"/>
      <c r="AB634" s="315"/>
      <c r="AC634" s="315"/>
      <c r="AD634" s="315"/>
      <c r="AE634" s="315"/>
      <c r="AF634" s="315"/>
      <c r="AG634" s="315"/>
      <c r="AH634" s="315"/>
      <c r="AI634" s="315"/>
      <c r="AJ634" s="315"/>
      <c r="AK634" s="315">
        <v>1</v>
      </c>
      <c r="AL634" s="315"/>
      <c r="AM634" s="315"/>
      <c r="AN634" s="315"/>
      <c r="AO634" s="316">
        <v>1</v>
      </c>
    </row>
    <row r="635" spans="1:41">
      <c r="A635" s="317"/>
      <c r="B635" s="317"/>
      <c r="C635" s="318" t="s">
        <v>622</v>
      </c>
      <c r="D635" s="319"/>
      <c r="E635" s="320"/>
      <c r="F635" s="320"/>
      <c r="G635" s="320"/>
      <c r="H635" s="320"/>
      <c r="I635" s="320"/>
      <c r="J635" s="320"/>
      <c r="K635" s="320"/>
      <c r="L635" s="320"/>
      <c r="M635" s="320"/>
      <c r="N635" s="320"/>
      <c r="O635" s="320"/>
      <c r="P635" s="320"/>
      <c r="Q635" s="320"/>
      <c r="R635" s="320"/>
      <c r="S635" s="320"/>
      <c r="T635" s="320"/>
      <c r="U635" s="320"/>
      <c r="V635" s="320"/>
      <c r="W635" s="320"/>
      <c r="X635" s="320"/>
      <c r="Y635" s="320"/>
      <c r="Z635" s="320"/>
      <c r="AA635" s="320"/>
      <c r="AB635" s="320"/>
      <c r="AC635" s="320"/>
      <c r="AD635" s="320"/>
      <c r="AE635" s="320"/>
      <c r="AF635" s="320"/>
      <c r="AG635" s="320"/>
      <c r="AH635" s="320">
        <v>1</v>
      </c>
      <c r="AI635" s="320">
        <v>1</v>
      </c>
      <c r="AJ635" s="320"/>
      <c r="AK635" s="320"/>
      <c r="AL635" s="320"/>
      <c r="AM635" s="320"/>
      <c r="AN635" s="320"/>
      <c r="AO635" s="321">
        <v>2</v>
      </c>
    </row>
    <row r="636" spans="1:41">
      <c r="A636" s="317"/>
      <c r="B636" s="317"/>
      <c r="C636" s="318" t="s">
        <v>677</v>
      </c>
      <c r="D636" s="319"/>
      <c r="E636" s="320"/>
      <c r="F636" s="320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0"/>
      <c r="T636" s="320"/>
      <c r="U636" s="320"/>
      <c r="V636" s="320"/>
      <c r="W636" s="320"/>
      <c r="X636" s="320"/>
      <c r="Y636" s="320"/>
      <c r="Z636" s="320"/>
      <c r="AA636" s="320"/>
      <c r="AB636" s="320"/>
      <c r="AC636" s="320"/>
      <c r="AD636" s="320"/>
      <c r="AE636" s="320"/>
      <c r="AF636" s="320"/>
      <c r="AG636" s="320"/>
      <c r="AH636" s="320"/>
      <c r="AI636" s="320">
        <v>1</v>
      </c>
      <c r="AJ636" s="320"/>
      <c r="AK636" s="320"/>
      <c r="AL636" s="320"/>
      <c r="AM636" s="320">
        <v>1</v>
      </c>
      <c r="AN636" s="320"/>
      <c r="AO636" s="321">
        <v>2</v>
      </c>
    </row>
    <row r="637" spans="1:41">
      <c r="A637" s="317"/>
      <c r="B637" s="317"/>
      <c r="C637" s="318" t="s">
        <v>406</v>
      </c>
      <c r="D637" s="319"/>
      <c r="E637" s="320"/>
      <c r="F637" s="320"/>
      <c r="G637" s="320"/>
      <c r="H637" s="320"/>
      <c r="I637" s="320"/>
      <c r="J637" s="320"/>
      <c r="K637" s="320"/>
      <c r="L637" s="320"/>
      <c r="M637" s="320"/>
      <c r="N637" s="320"/>
      <c r="O637" s="320"/>
      <c r="P637" s="320"/>
      <c r="Q637" s="320"/>
      <c r="R637" s="320"/>
      <c r="S637" s="320"/>
      <c r="T637" s="320">
        <v>1</v>
      </c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20"/>
      <c r="AF637" s="320"/>
      <c r="AG637" s="320"/>
      <c r="AH637" s="320"/>
      <c r="AI637" s="320">
        <v>1</v>
      </c>
      <c r="AJ637" s="320"/>
      <c r="AK637" s="320"/>
      <c r="AL637" s="320"/>
      <c r="AM637" s="320"/>
      <c r="AN637" s="320"/>
      <c r="AO637" s="321">
        <v>2</v>
      </c>
    </row>
    <row r="638" spans="1:41">
      <c r="A638" s="317"/>
      <c r="B638" s="373" t="s">
        <v>942</v>
      </c>
      <c r="C638" s="374"/>
      <c r="D638" s="375"/>
      <c r="E638" s="376"/>
      <c r="F638" s="376"/>
      <c r="G638" s="376"/>
      <c r="H638" s="376"/>
      <c r="I638" s="376"/>
      <c r="J638" s="376"/>
      <c r="K638" s="376"/>
      <c r="L638" s="376"/>
      <c r="M638" s="376"/>
      <c r="N638" s="376"/>
      <c r="O638" s="376"/>
      <c r="P638" s="376"/>
      <c r="Q638" s="376"/>
      <c r="R638" s="376"/>
      <c r="S638" s="376"/>
      <c r="T638" s="376">
        <v>1</v>
      </c>
      <c r="U638" s="376"/>
      <c r="V638" s="376"/>
      <c r="W638" s="376"/>
      <c r="X638" s="376"/>
      <c r="Y638" s="376"/>
      <c r="Z638" s="376"/>
      <c r="AA638" s="376"/>
      <c r="AB638" s="376"/>
      <c r="AC638" s="376"/>
      <c r="AD638" s="376"/>
      <c r="AE638" s="376"/>
      <c r="AF638" s="376"/>
      <c r="AG638" s="376"/>
      <c r="AH638" s="376">
        <v>1</v>
      </c>
      <c r="AI638" s="376">
        <v>3</v>
      </c>
      <c r="AJ638" s="376"/>
      <c r="AK638" s="376">
        <v>1</v>
      </c>
      <c r="AL638" s="376"/>
      <c r="AM638" s="376">
        <v>1</v>
      </c>
      <c r="AN638" s="376"/>
      <c r="AO638" s="377">
        <v>7</v>
      </c>
    </row>
    <row r="639" spans="1:41">
      <c r="A639" s="317"/>
      <c r="B639" s="313" t="s">
        <v>161</v>
      </c>
      <c r="C639" s="313" t="s">
        <v>474</v>
      </c>
      <c r="D639" s="314"/>
      <c r="E639" s="315"/>
      <c r="F639" s="315"/>
      <c r="G639" s="315"/>
      <c r="H639" s="315"/>
      <c r="I639" s="315"/>
      <c r="J639" s="315"/>
      <c r="K639" s="315"/>
      <c r="L639" s="315"/>
      <c r="M639" s="315"/>
      <c r="N639" s="315"/>
      <c r="O639" s="315"/>
      <c r="P639" s="315"/>
      <c r="Q639" s="315"/>
      <c r="R639" s="315"/>
      <c r="S639" s="315"/>
      <c r="T639" s="315"/>
      <c r="U639" s="315"/>
      <c r="V639" s="315"/>
      <c r="W639" s="315"/>
      <c r="X639" s="315"/>
      <c r="Y639" s="315"/>
      <c r="Z639" s="315"/>
      <c r="AA639" s="315"/>
      <c r="AB639" s="315"/>
      <c r="AC639" s="315"/>
      <c r="AD639" s="315"/>
      <c r="AE639" s="315"/>
      <c r="AF639" s="315"/>
      <c r="AG639" s="315"/>
      <c r="AH639" s="315"/>
      <c r="AI639" s="315">
        <v>1</v>
      </c>
      <c r="AJ639" s="315">
        <v>1</v>
      </c>
      <c r="AK639" s="315"/>
      <c r="AL639" s="315"/>
      <c r="AM639" s="315">
        <v>1</v>
      </c>
      <c r="AN639" s="315"/>
      <c r="AO639" s="316">
        <v>3</v>
      </c>
    </row>
    <row r="640" spans="1:41">
      <c r="A640" s="317"/>
      <c r="B640" s="317"/>
      <c r="C640" s="318" t="s">
        <v>730</v>
      </c>
      <c r="D640" s="319"/>
      <c r="E640" s="320"/>
      <c r="F640" s="320"/>
      <c r="G640" s="320"/>
      <c r="H640" s="320"/>
      <c r="I640" s="320"/>
      <c r="J640" s="320"/>
      <c r="K640" s="320"/>
      <c r="L640" s="320"/>
      <c r="M640" s="320"/>
      <c r="N640" s="320"/>
      <c r="O640" s="320"/>
      <c r="P640" s="320"/>
      <c r="Q640" s="320"/>
      <c r="R640" s="320"/>
      <c r="S640" s="320"/>
      <c r="T640" s="320"/>
      <c r="U640" s="320"/>
      <c r="V640" s="320"/>
      <c r="W640" s="320"/>
      <c r="X640" s="320"/>
      <c r="Y640" s="320"/>
      <c r="Z640" s="320"/>
      <c r="AA640" s="320"/>
      <c r="AB640" s="320"/>
      <c r="AC640" s="320"/>
      <c r="AD640" s="320"/>
      <c r="AE640" s="320"/>
      <c r="AF640" s="320"/>
      <c r="AG640" s="320"/>
      <c r="AH640" s="320"/>
      <c r="AI640" s="320"/>
      <c r="AJ640" s="320"/>
      <c r="AK640" s="320">
        <v>1</v>
      </c>
      <c r="AL640" s="320"/>
      <c r="AM640" s="320"/>
      <c r="AN640" s="320"/>
      <c r="AO640" s="321">
        <v>1</v>
      </c>
    </row>
    <row r="641" spans="1:41">
      <c r="A641" s="317"/>
      <c r="B641" s="373" t="s">
        <v>943</v>
      </c>
      <c r="C641" s="374"/>
      <c r="D641" s="375"/>
      <c r="E641" s="376"/>
      <c r="F641" s="376"/>
      <c r="G641" s="376"/>
      <c r="H641" s="376"/>
      <c r="I641" s="376"/>
      <c r="J641" s="376"/>
      <c r="K641" s="376"/>
      <c r="L641" s="376"/>
      <c r="M641" s="376"/>
      <c r="N641" s="376"/>
      <c r="O641" s="376"/>
      <c r="P641" s="376"/>
      <c r="Q641" s="376"/>
      <c r="R641" s="376"/>
      <c r="S641" s="376"/>
      <c r="T641" s="376"/>
      <c r="U641" s="376"/>
      <c r="V641" s="376"/>
      <c r="W641" s="376"/>
      <c r="X641" s="376"/>
      <c r="Y641" s="376"/>
      <c r="Z641" s="376"/>
      <c r="AA641" s="376"/>
      <c r="AB641" s="376"/>
      <c r="AC641" s="376"/>
      <c r="AD641" s="376"/>
      <c r="AE641" s="376"/>
      <c r="AF641" s="376"/>
      <c r="AG641" s="376"/>
      <c r="AH641" s="376"/>
      <c r="AI641" s="376">
        <v>1</v>
      </c>
      <c r="AJ641" s="376">
        <v>1</v>
      </c>
      <c r="AK641" s="376">
        <v>1</v>
      </c>
      <c r="AL641" s="376"/>
      <c r="AM641" s="376">
        <v>1</v>
      </c>
      <c r="AN641" s="376"/>
      <c r="AO641" s="377">
        <v>4</v>
      </c>
    </row>
    <row r="642" spans="1:41">
      <c r="A642" s="317"/>
      <c r="B642" s="313" t="s">
        <v>292</v>
      </c>
      <c r="C642" s="313" t="s">
        <v>673</v>
      </c>
      <c r="D642" s="314"/>
      <c r="E642" s="315"/>
      <c r="F642" s="315"/>
      <c r="G642" s="315"/>
      <c r="H642" s="315"/>
      <c r="I642" s="315"/>
      <c r="J642" s="315"/>
      <c r="K642" s="315"/>
      <c r="L642" s="315"/>
      <c r="M642" s="315"/>
      <c r="N642" s="315"/>
      <c r="O642" s="315"/>
      <c r="P642" s="315"/>
      <c r="Q642" s="315"/>
      <c r="R642" s="315"/>
      <c r="S642" s="315"/>
      <c r="T642" s="315"/>
      <c r="U642" s="315"/>
      <c r="V642" s="315"/>
      <c r="W642" s="315"/>
      <c r="X642" s="315"/>
      <c r="Y642" s="315"/>
      <c r="Z642" s="315"/>
      <c r="AA642" s="315"/>
      <c r="AB642" s="315"/>
      <c r="AC642" s="315"/>
      <c r="AD642" s="315"/>
      <c r="AE642" s="315"/>
      <c r="AF642" s="315"/>
      <c r="AG642" s="315"/>
      <c r="AH642" s="315">
        <v>1</v>
      </c>
      <c r="AI642" s="315"/>
      <c r="AJ642" s="315"/>
      <c r="AK642" s="315"/>
      <c r="AL642" s="315"/>
      <c r="AM642" s="315"/>
      <c r="AN642" s="315"/>
      <c r="AO642" s="316">
        <v>1</v>
      </c>
    </row>
    <row r="643" spans="1:41">
      <c r="A643" s="317"/>
      <c r="B643" s="317"/>
      <c r="C643" s="318" t="s">
        <v>381</v>
      </c>
      <c r="D643" s="319"/>
      <c r="E643" s="320"/>
      <c r="F643" s="320"/>
      <c r="G643" s="320"/>
      <c r="H643" s="320"/>
      <c r="I643" s="320"/>
      <c r="J643" s="320"/>
      <c r="K643" s="320"/>
      <c r="L643" s="320"/>
      <c r="M643" s="320"/>
      <c r="N643" s="320"/>
      <c r="O643" s="320"/>
      <c r="P643" s="320"/>
      <c r="Q643" s="320"/>
      <c r="R643" s="320">
        <v>1</v>
      </c>
      <c r="S643" s="320"/>
      <c r="T643" s="320"/>
      <c r="U643" s="320"/>
      <c r="V643" s="320"/>
      <c r="W643" s="320"/>
      <c r="X643" s="320"/>
      <c r="Y643" s="320"/>
      <c r="Z643" s="320"/>
      <c r="AA643" s="320"/>
      <c r="AB643" s="320"/>
      <c r="AC643" s="320"/>
      <c r="AD643" s="320"/>
      <c r="AE643" s="320"/>
      <c r="AF643" s="320"/>
      <c r="AG643" s="320"/>
      <c r="AH643" s="320"/>
      <c r="AI643" s="320"/>
      <c r="AJ643" s="320"/>
      <c r="AK643" s="320"/>
      <c r="AL643" s="320"/>
      <c r="AM643" s="320"/>
      <c r="AN643" s="320"/>
      <c r="AO643" s="321">
        <v>1</v>
      </c>
    </row>
    <row r="644" spans="1:41">
      <c r="A644" s="317"/>
      <c r="B644" s="317"/>
      <c r="C644" s="318" t="s">
        <v>389</v>
      </c>
      <c r="D644" s="319"/>
      <c r="E644" s="320"/>
      <c r="F644" s="320"/>
      <c r="G644" s="320"/>
      <c r="H644" s="320"/>
      <c r="I644" s="320"/>
      <c r="J644" s="320"/>
      <c r="K644" s="320"/>
      <c r="L644" s="320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  <c r="AC644" s="320"/>
      <c r="AD644" s="320"/>
      <c r="AE644" s="320"/>
      <c r="AF644" s="320"/>
      <c r="AG644" s="320"/>
      <c r="AH644" s="320"/>
      <c r="AI644" s="320">
        <v>1</v>
      </c>
      <c r="AJ644" s="320"/>
      <c r="AK644" s="320"/>
      <c r="AL644" s="320"/>
      <c r="AM644" s="320"/>
      <c r="AN644" s="320"/>
      <c r="AO644" s="321">
        <v>1</v>
      </c>
    </row>
    <row r="645" spans="1:41">
      <c r="A645" s="317"/>
      <c r="B645" s="373" t="s">
        <v>944</v>
      </c>
      <c r="C645" s="374"/>
      <c r="D645" s="375"/>
      <c r="E645" s="376"/>
      <c r="F645" s="376"/>
      <c r="G645" s="376"/>
      <c r="H645" s="376"/>
      <c r="I645" s="376"/>
      <c r="J645" s="376"/>
      <c r="K645" s="376"/>
      <c r="L645" s="376"/>
      <c r="M645" s="376"/>
      <c r="N645" s="376"/>
      <c r="O645" s="376"/>
      <c r="P645" s="376"/>
      <c r="Q645" s="376"/>
      <c r="R645" s="376">
        <v>1</v>
      </c>
      <c r="S645" s="376"/>
      <c r="T645" s="376"/>
      <c r="U645" s="376"/>
      <c r="V645" s="376"/>
      <c r="W645" s="376"/>
      <c r="X645" s="376"/>
      <c r="Y645" s="376"/>
      <c r="Z645" s="376"/>
      <c r="AA645" s="376"/>
      <c r="AB645" s="376"/>
      <c r="AC645" s="376"/>
      <c r="AD645" s="376"/>
      <c r="AE645" s="376"/>
      <c r="AF645" s="376"/>
      <c r="AG645" s="376"/>
      <c r="AH645" s="376">
        <v>1</v>
      </c>
      <c r="AI645" s="376">
        <v>1</v>
      </c>
      <c r="AJ645" s="376"/>
      <c r="AK645" s="376"/>
      <c r="AL645" s="376"/>
      <c r="AM645" s="376"/>
      <c r="AN645" s="376"/>
      <c r="AO645" s="377">
        <v>3</v>
      </c>
    </row>
    <row r="646" spans="1:41">
      <c r="A646" s="317"/>
      <c r="B646" s="313" t="s">
        <v>293</v>
      </c>
      <c r="C646" s="313" t="s">
        <v>698</v>
      </c>
      <c r="D646" s="314"/>
      <c r="E646" s="315"/>
      <c r="F646" s="315"/>
      <c r="G646" s="315"/>
      <c r="H646" s="315"/>
      <c r="I646" s="315"/>
      <c r="J646" s="315"/>
      <c r="K646" s="315"/>
      <c r="L646" s="315"/>
      <c r="M646" s="315"/>
      <c r="N646" s="315"/>
      <c r="O646" s="315"/>
      <c r="P646" s="315"/>
      <c r="Q646" s="315"/>
      <c r="R646" s="315"/>
      <c r="S646" s="315"/>
      <c r="T646" s="315"/>
      <c r="U646" s="315"/>
      <c r="V646" s="315"/>
      <c r="W646" s="315"/>
      <c r="X646" s="315"/>
      <c r="Y646" s="315"/>
      <c r="Z646" s="315"/>
      <c r="AA646" s="315"/>
      <c r="AB646" s="315"/>
      <c r="AC646" s="315"/>
      <c r="AD646" s="315"/>
      <c r="AE646" s="315"/>
      <c r="AF646" s="315"/>
      <c r="AG646" s="315"/>
      <c r="AH646" s="315"/>
      <c r="AI646" s="315"/>
      <c r="AJ646" s="315">
        <v>1</v>
      </c>
      <c r="AK646" s="315"/>
      <c r="AL646" s="315"/>
      <c r="AM646" s="315"/>
      <c r="AN646" s="315"/>
      <c r="AO646" s="316">
        <v>1</v>
      </c>
    </row>
    <row r="647" spans="1:41">
      <c r="A647" s="317"/>
      <c r="B647" s="317"/>
      <c r="C647" s="318" t="s">
        <v>582</v>
      </c>
      <c r="D647" s="319"/>
      <c r="E647" s="320"/>
      <c r="F647" s="320"/>
      <c r="G647" s="320"/>
      <c r="H647" s="320"/>
      <c r="I647" s="320"/>
      <c r="J647" s="320"/>
      <c r="K647" s="320"/>
      <c r="L647" s="320"/>
      <c r="M647" s="320"/>
      <c r="N647" s="320"/>
      <c r="O647" s="320"/>
      <c r="P647" s="320"/>
      <c r="Q647" s="320"/>
      <c r="R647" s="320"/>
      <c r="S647" s="320"/>
      <c r="T647" s="320"/>
      <c r="U647" s="320"/>
      <c r="V647" s="320"/>
      <c r="W647" s="320"/>
      <c r="X647" s="320"/>
      <c r="Y647" s="320"/>
      <c r="Z647" s="320"/>
      <c r="AA647" s="320"/>
      <c r="AB647" s="320"/>
      <c r="AC647" s="320"/>
      <c r="AD647" s="320"/>
      <c r="AE647" s="320"/>
      <c r="AF647" s="320">
        <v>1</v>
      </c>
      <c r="AG647" s="320"/>
      <c r="AH647" s="320"/>
      <c r="AI647" s="320"/>
      <c r="AJ647" s="320"/>
      <c r="AK647" s="320"/>
      <c r="AL647" s="320"/>
      <c r="AM647" s="320"/>
      <c r="AN647" s="320"/>
      <c r="AO647" s="321">
        <v>1</v>
      </c>
    </row>
    <row r="648" spans="1:41">
      <c r="A648" s="317"/>
      <c r="B648" s="317"/>
      <c r="C648" s="318" t="s">
        <v>945</v>
      </c>
      <c r="D648" s="319"/>
      <c r="E648" s="320"/>
      <c r="F648" s="320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0"/>
      <c r="T648" s="320"/>
      <c r="U648" s="320"/>
      <c r="V648" s="320"/>
      <c r="W648" s="320"/>
      <c r="X648" s="320"/>
      <c r="Y648" s="320"/>
      <c r="Z648" s="320"/>
      <c r="AA648" s="320"/>
      <c r="AB648" s="320"/>
      <c r="AC648" s="320"/>
      <c r="AD648" s="320"/>
      <c r="AE648" s="320"/>
      <c r="AF648" s="320"/>
      <c r="AG648" s="320"/>
      <c r="AH648" s="320"/>
      <c r="AI648" s="320"/>
      <c r="AJ648" s="320"/>
      <c r="AK648" s="320"/>
      <c r="AL648" s="320"/>
      <c r="AM648" s="320">
        <v>1</v>
      </c>
      <c r="AN648" s="320"/>
      <c r="AO648" s="321">
        <v>1</v>
      </c>
    </row>
    <row r="649" spans="1:41">
      <c r="A649" s="317"/>
      <c r="B649" s="373" t="s">
        <v>946</v>
      </c>
      <c r="C649" s="374"/>
      <c r="D649" s="375"/>
      <c r="E649" s="376"/>
      <c r="F649" s="376"/>
      <c r="G649" s="376"/>
      <c r="H649" s="376"/>
      <c r="I649" s="376"/>
      <c r="J649" s="376"/>
      <c r="K649" s="376"/>
      <c r="L649" s="376"/>
      <c r="M649" s="376"/>
      <c r="N649" s="376"/>
      <c r="O649" s="376"/>
      <c r="P649" s="376"/>
      <c r="Q649" s="376"/>
      <c r="R649" s="376"/>
      <c r="S649" s="376"/>
      <c r="T649" s="376"/>
      <c r="U649" s="376"/>
      <c r="V649" s="376"/>
      <c r="W649" s="376"/>
      <c r="X649" s="376"/>
      <c r="Y649" s="376"/>
      <c r="Z649" s="376"/>
      <c r="AA649" s="376"/>
      <c r="AB649" s="376"/>
      <c r="AC649" s="376"/>
      <c r="AD649" s="376"/>
      <c r="AE649" s="376"/>
      <c r="AF649" s="376">
        <v>1</v>
      </c>
      <c r="AG649" s="376"/>
      <c r="AH649" s="376"/>
      <c r="AI649" s="376"/>
      <c r="AJ649" s="376">
        <v>1</v>
      </c>
      <c r="AK649" s="376"/>
      <c r="AL649" s="376"/>
      <c r="AM649" s="376">
        <v>1</v>
      </c>
      <c r="AN649" s="376"/>
      <c r="AO649" s="377">
        <v>3</v>
      </c>
    </row>
    <row r="650" spans="1:41">
      <c r="A650" s="317"/>
      <c r="B650" s="313" t="s">
        <v>288</v>
      </c>
      <c r="C650" s="313" t="s">
        <v>534</v>
      </c>
      <c r="D650" s="314"/>
      <c r="E650" s="315"/>
      <c r="F650" s="315"/>
      <c r="G650" s="315"/>
      <c r="H650" s="315"/>
      <c r="I650" s="315"/>
      <c r="J650" s="315"/>
      <c r="K650" s="315"/>
      <c r="L650" s="315"/>
      <c r="M650" s="315"/>
      <c r="N650" s="315"/>
      <c r="O650" s="315"/>
      <c r="P650" s="315"/>
      <c r="Q650" s="315"/>
      <c r="R650" s="315"/>
      <c r="S650" s="315"/>
      <c r="T650" s="315"/>
      <c r="U650" s="315"/>
      <c r="V650" s="315"/>
      <c r="W650" s="315"/>
      <c r="X650" s="315"/>
      <c r="Y650" s="315"/>
      <c r="Z650" s="315"/>
      <c r="AA650" s="315"/>
      <c r="AB650" s="315"/>
      <c r="AC650" s="315"/>
      <c r="AD650" s="315"/>
      <c r="AE650" s="315"/>
      <c r="AF650" s="315"/>
      <c r="AG650" s="315"/>
      <c r="AH650" s="315"/>
      <c r="AI650" s="315"/>
      <c r="AJ650" s="315"/>
      <c r="AK650" s="315"/>
      <c r="AL650" s="315"/>
      <c r="AM650" s="315"/>
      <c r="AN650" s="315">
        <v>1</v>
      </c>
      <c r="AO650" s="316">
        <v>1</v>
      </c>
    </row>
    <row r="651" spans="1:41">
      <c r="A651" s="317"/>
      <c r="B651" s="317"/>
      <c r="C651" s="318" t="s">
        <v>776</v>
      </c>
      <c r="D651" s="319"/>
      <c r="E651" s="320"/>
      <c r="F651" s="320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0"/>
      <c r="T651" s="320"/>
      <c r="U651" s="320"/>
      <c r="V651" s="320"/>
      <c r="W651" s="320"/>
      <c r="X651" s="320"/>
      <c r="Y651" s="320"/>
      <c r="Z651" s="320"/>
      <c r="AA651" s="320"/>
      <c r="AB651" s="320"/>
      <c r="AC651" s="320"/>
      <c r="AD651" s="320"/>
      <c r="AE651" s="320"/>
      <c r="AF651" s="320"/>
      <c r="AG651" s="320"/>
      <c r="AH651" s="320"/>
      <c r="AI651" s="320"/>
      <c r="AJ651" s="320"/>
      <c r="AK651" s="320"/>
      <c r="AL651" s="320">
        <v>1</v>
      </c>
      <c r="AM651" s="320"/>
      <c r="AN651" s="320"/>
      <c r="AO651" s="321">
        <v>1</v>
      </c>
    </row>
    <row r="652" spans="1:41">
      <c r="A652" s="317"/>
      <c r="B652" s="373" t="s">
        <v>947</v>
      </c>
      <c r="C652" s="374"/>
      <c r="D652" s="375"/>
      <c r="E652" s="376"/>
      <c r="F652" s="376"/>
      <c r="G652" s="376"/>
      <c r="H652" s="376"/>
      <c r="I652" s="376"/>
      <c r="J652" s="376"/>
      <c r="K652" s="376"/>
      <c r="L652" s="376"/>
      <c r="M652" s="376"/>
      <c r="N652" s="376"/>
      <c r="O652" s="376"/>
      <c r="P652" s="376"/>
      <c r="Q652" s="376"/>
      <c r="R652" s="376"/>
      <c r="S652" s="376"/>
      <c r="T652" s="376"/>
      <c r="U652" s="376"/>
      <c r="V652" s="376"/>
      <c r="W652" s="376"/>
      <c r="X652" s="376"/>
      <c r="Y652" s="376"/>
      <c r="Z652" s="376"/>
      <c r="AA652" s="376"/>
      <c r="AB652" s="376"/>
      <c r="AC652" s="376"/>
      <c r="AD652" s="376"/>
      <c r="AE652" s="376"/>
      <c r="AF652" s="376"/>
      <c r="AG652" s="376"/>
      <c r="AH652" s="376"/>
      <c r="AI652" s="376"/>
      <c r="AJ652" s="376"/>
      <c r="AK652" s="376"/>
      <c r="AL652" s="376">
        <v>1</v>
      </c>
      <c r="AM652" s="376"/>
      <c r="AN652" s="376">
        <v>1</v>
      </c>
      <c r="AO652" s="377">
        <v>2</v>
      </c>
    </row>
    <row r="653" spans="1:41">
      <c r="A653" s="317"/>
      <c r="B653" s="313" t="s">
        <v>224</v>
      </c>
      <c r="C653" s="313" t="s">
        <v>493</v>
      </c>
      <c r="D653" s="314"/>
      <c r="E653" s="315"/>
      <c r="F653" s="315"/>
      <c r="G653" s="315"/>
      <c r="H653" s="315"/>
      <c r="I653" s="315"/>
      <c r="J653" s="315"/>
      <c r="K653" s="315"/>
      <c r="L653" s="315"/>
      <c r="M653" s="315"/>
      <c r="N653" s="315"/>
      <c r="O653" s="315"/>
      <c r="P653" s="315"/>
      <c r="Q653" s="315"/>
      <c r="R653" s="315"/>
      <c r="S653" s="315"/>
      <c r="T653" s="315"/>
      <c r="U653" s="315"/>
      <c r="V653" s="315"/>
      <c r="W653" s="315"/>
      <c r="X653" s="315"/>
      <c r="Y653" s="315"/>
      <c r="Z653" s="315"/>
      <c r="AA653" s="315">
        <v>1</v>
      </c>
      <c r="AB653" s="315"/>
      <c r="AC653" s="315"/>
      <c r="AD653" s="315"/>
      <c r="AE653" s="315"/>
      <c r="AF653" s="315"/>
      <c r="AG653" s="315"/>
      <c r="AH653" s="315"/>
      <c r="AI653" s="315"/>
      <c r="AJ653" s="315"/>
      <c r="AK653" s="315"/>
      <c r="AL653" s="315"/>
      <c r="AM653" s="315"/>
      <c r="AN653" s="315"/>
      <c r="AO653" s="316">
        <v>1</v>
      </c>
    </row>
    <row r="654" spans="1:41">
      <c r="A654" s="317"/>
      <c r="B654" s="317"/>
      <c r="C654" s="318" t="s">
        <v>697</v>
      </c>
      <c r="D654" s="319"/>
      <c r="E654" s="320"/>
      <c r="F654" s="320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0"/>
      <c r="T654" s="320"/>
      <c r="U654" s="320"/>
      <c r="V654" s="320"/>
      <c r="W654" s="320"/>
      <c r="X654" s="320"/>
      <c r="Y654" s="320"/>
      <c r="Z654" s="320"/>
      <c r="AA654" s="320"/>
      <c r="AB654" s="320"/>
      <c r="AC654" s="320"/>
      <c r="AD654" s="320"/>
      <c r="AE654" s="320"/>
      <c r="AF654" s="320"/>
      <c r="AG654" s="320"/>
      <c r="AH654" s="320"/>
      <c r="AI654" s="320"/>
      <c r="AJ654" s="320">
        <v>1</v>
      </c>
      <c r="AK654" s="320"/>
      <c r="AL654" s="320"/>
      <c r="AM654" s="320"/>
      <c r="AN654" s="320"/>
      <c r="AO654" s="321">
        <v>1</v>
      </c>
    </row>
    <row r="655" spans="1:41">
      <c r="A655" s="317"/>
      <c r="B655" s="373" t="s">
        <v>808</v>
      </c>
      <c r="C655" s="374"/>
      <c r="D655" s="375"/>
      <c r="E655" s="376"/>
      <c r="F655" s="376"/>
      <c r="G655" s="376"/>
      <c r="H655" s="376"/>
      <c r="I655" s="376"/>
      <c r="J655" s="376"/>
      <c r="K655" s="376"/>
      <c r="L655" s="376"/>
      <c r="M655" s="376"/>
      <c r="N655" s="376"/>
      <c r="O655" s="376"/>
      <c r="P655" s="376"/>
      <c r="Q655" s="376"/>
      <c r="R655" s="376"/>
      <c r="S655" s="376"/>
      <c r="T655" s="376"/>
      <c r="U655" s="376"/>
      <c r="V655" s="376"/>
      <c r="W655" s="376"/>
      <c r="X655" s="376"/>
      <c r="Y655" s="376"/>
      <c r="Z655" s="376"/>
      <c r="AA655" s="376">
        <v>1</v>
      </c>
      <c r="AB655" s="376"/>
      <c r="AC655" s="376"/>
      <c r="AD655" s="376"/>
      <c r="AE655" s="376"/>
      <c r="AF655" s="376"/>
      <c r="AG655" s="376"/>
      <c r="AH655" s="376"/>
      <c r="AI655" s="376"/>
      <c r="AJ655" s="376">
        <v>1</v>
      </c>
      <c r="AK655" s="376"/>
      <c r="AL655" s="376"/>
      <c r="AM655" s="376"/>
      <c r="AN655" s="376"/>
      <c r="AO655" s="377">
        <v>2</v>
      </c>
    </row>
    <row r="656" spans="1:41">
      <c r="A656" s="317"/>
      <c r="B656" s="313" t="s">
        <v>286</v>
      </c>
      <c r="C656" s="313" t="s">
        <v>440</v>
      </c>
      <c r="D656" s="314"/>
      <c r="E656" s="315"/>
      <c r="F656" s="315"/>
      <c r="G656" s="315"/>
      <c r="H656" s="315"/>
      <c r="I656" s="315"/>
      <c r="J656" s="315"/>
      <c r="K656" s="315"/>
      <c r="L656" s="315"/>
      <c r="M656" s="315"/>
      <c r="N656" s="315"/>
      <c r="O656" s="315"/>
      <c r="P656" s="315"/>
      <c r="Q656" s="315"/>
      <c r="R656" s="315"/>
      <c r="S656" s="315"/>
      <c r="T656" s="315"/>
      <c r="U656" s="315"/>
      <c r="V656" s="315"/>
      <c r="W656" s="315"/>
      <c r="X656" s="315"/>
      <c r="Y656" s="315"/>
      <c r="Z656" s="315"/>
      <c r="AA656" s="315"/>
      <c r="AB656" s="315"/>
      <c r="AC656" s="315"/>
      <c r="AD656" s="315"/>
      <c r="AE656" s="315"/>
      <c r="AF656" s="315"/>
      <c r="AG656" s="315"/>
      <c r="AH656" s="315"/>
      <c r="AI656" s="315"/>
      <c r="AJ656" s="315"/>
      <c r="AK656" s="315">
        <v>1</v>
      </c>
      <c r="AL656" s="315"/>
      <c r="AM656" s="315"/>
      <c r="AN656" s="315"/>
      <c r="AO656" s="316">
        <v>1</v>
      </c>
    </row>
    <row r="657" spans="1:41">
      <c r="A657" s="317"/>
      <c r="B657" s="373" t="s">
        <v>948</v>
      </c>
      <c r="C657" s="374"/>
      <c r="D657" s="375"/>
      <c r="E657" s="376"/>
      <c r="F657" s="376"/>
      <c r="G657" s="376"/>
      <c r="H657" s="376"/>
      <c r="I657" s="376"/>
      <c r="J657" s="376"/>
      <c r="K657" s="376"/>
      <c r="L657" s="376"/>
      <c r="M657" s="376"/>
      <c r="N657" s="376"/>
      <c r="O657" s="376"/>
      <c r="P657" s="376"/>
      <c r="Q657" s="376"/>
      <c r="R657" s="376"/>
      <c r="S657" s="376"/>
      <c r="T657" s="376"/>
      <c r="U657" s="376"/>
      <c r="V657" s="376"/>
      <c r="W657" s="376"/>
      <c r="X657" s="376"/>
      <c r="Y657" s="376"/>
      <c r="Z657" s="376"/>
      <c r="AA657" s="376"/>
      <c r="AB657" s="376"/>
      <c r="AC657" s="376"/>
      <c r="AD657" s="376"/>
      <c r="AE657" s="376"/>
      <c r="AF657" s="376"/>
      <c r="AG657" s="376"/>
      <c r="AH657" s="376"/>
      <c r="AI657" s="376"/>
      <c r="AJ657" s="376"/>
      <c r="AK657" s="376">
        <v>1</v>
      </c>
      <c r="AL657" s="376"/>
      <c r="AM657" s="376"/>
      <c r="AN657" s="376"/>
      <c r="AO657" s="377">
        <v>1</v>
      </c>
    </row>
    <row r="658" spans="1:41">
      <c r="A658" s="317"/>
      <c r="B658" s="313" t="s">
        <v>284</v>
      </c>
      <c r="C658" s="313" t="s">
        <v>678</v>
      </c>
      <c r="D658" s="314"/>
      <c r="E658" s="315"/>
      <c r="F658" s="315"/>
      <c r="G658" s="315"/>
      <c r="H658" s="315"/>
      <c r="I658" s="315"/>
      <c r="J658" s="315"/>
      <c r="K658" s="315"/>
      <c r="L658" s="315"/>
      <c r="M658" s="315"/>
      <c r="N658" s="315"/>
      <c r="O658" s="315"/>
      <c r="P658" s="315"/>
      <c r="Q658" s="315"/>
      <c r="R658" s="315"/>
      <c r="S658" s="315"/>
      <c r="T658" s="315"/>
      <c r="U658" s="315"/>
      <c r="V658" s="315"/>
      <c r="W658" s="315"/>
      <c r="X658" s="315"/>
      <c r="Y658" s="315"/>
      <c r="Z658" s="315"/>
      <c r="AA658" s="315"/>
      <c r="AB658" s="315"/>
      <c r="AC658" s="315"/>
      <c r="AD658" s="315"/>
      <c r="AE658" s="315"/>
      <c r="AF658" s="315"/>
      <c r="AG658" s="315"/>
      <c r="AH658" s="315"/>
      <c r="AI658" s="315">
        <v>1</v>
      </c>
      <c r="AJ658" s="315"/>
      <c r="AK658" s="315"/>
      <c r="AL658" s="315"/>
      <c r="AM658" s="315"/>
      <c r="AN658" s="315"/>
      <c r="AO658" s="316">
        <v>1</v>
      </c>
    </row>
    <row r="659" spans="1:41">
      <c r="A659" s="317"/>
      <c r="B659" s="373" t="s">
        <v>949</v>
      </c>
      <c r="C659" s="374"/>
      <c r="D659" s="375"/>
      <c r="E659" s="376"/>
      <c r="F659" s="376"/>
      <c r="G659" s="376"/>
      <c r="H659" s="376"/>
      <c r="I659" s="376"/>
      <c r="J659" s="376"/>
      <c r="K659" s="376"/>
      <c r="L659" s="376"/>
      <c r="M659" s="376"/>
      <c r="N659" s="376"/>
      <c r="O659" s="376"/>
      <c r="P659" s="376"/>
      <c r="Q659" s="376"/>
      <c r="R659" s="376"/>
      <c r="S659" s="376"/>
      <c r="T659" s="376"/>
      <c r="U659" s="376"/>
      <c r="V659" s="376"/>
      <c r="W659" s="376"/>
      <c r="X659" s="376"/>
      <c r="Y659" s="376"/>
      <c r="Z659" s="376"/>
      <c r="AA659" s="376"/>
      <c r="AB659" s="376"/>
      <c r="AC659" s="376"/>
      <c r="AD659" s="376"/>
      <c r="AE659" s="376"/>
      <c r="AF659" s="376"/>
      <c r="AG659" s="376"/>
      <c r="AH659" s="376"/>
      <c r="AI659" s="376">
        <v>1</v>
      </c>
      <c r="AJ659" s="376"/>
      <c r="AK659" s="376"/>
      <c r="AL659" s="376"/>
      <c r="AM659" s="376"/>
      <c r="AN659" s="376"/>
      <c r="AO659" s="377">
        <v>1</v>
      </c>
    </row>
    <row r="660" spans="1:41">
      <c r="A660" s="317"/>
      <c r="B660" s="313" t="s">
        <v>291</v>
      </c>
      <c r="C660" s="313" t="s">
        <v>679</v>
      </c>
      <c r="D660" s="314"/>
      <c r="E660" s="315"/>
      <c r="F660" s="315"/>
      <c r="G660" s="315"/>
      <c r="H660" s="315"/>
      <c r="I660" s="315"/>
      <c r="J660" s="315"/>
      <c r="K660" s="315"/>
      <c r="L660" s="315"/>
      <c r="M660" s="315"/>
      <c r="N660" s="315"/>
      <c r="O660" s="315"/>
      <c r="P660" s="315"/>
      <c r="Q660" s="315"/>
      <c r="R660" s="315"/>
      <c r="S660" s="315"/>
      <c r="T660" s="315"/>
      <c r="U660" s="315"/>
      <c r="V660" s="315"/>
      <c r="W660" s="315"/>
      <c r="X660" s="315"/>
      <c r="Y660" s="315"/>
      <c r="Z660" s="315"/>
      <c r="AA660" s="315"/>
      <c r="AB660" s="315"/>
      <c r="AC660" s="315"/>
      <c r="AD660" s="315"/>
      <c r="AE660" s="315"/>
      <c r="AF660" s="315"/>
      <c r="AG660" s="315"/>
      <c r="AH660" s="315"/>
      <c r="AI660" s="315">
        <v>1</v>
      </c>
      <c r="AJ660" s="315"/>
      <c r="AK660" s="315"/>
      <c r="AL660" s="315"/>
      <c r="AM660" s="315"/>
      <c r="AN660" s="315"/>
      <c r="AO660" s="316">
        <v>1</v>
      </c>
    </row>
    <row r="661" spans="1:41">
      <c r="A661" s="317"/>
      <c r="B661" s="373" t="s">
        <v>950</v>
      </c>
      <c r="C661" s="374"/>
      <c r="D661" s="375"/>
      <c r="E661" s="376"/>
      <c r="F661" s="376"/>
      <c r="G661" s="376"/>
      <c r="H661" s="376"/>
      <c r="I661" s="376"/>
      <c r="J661" s="376"/>
      <c r="K661" s="376"/>
      <c r="L661" s="376"/>
      <c r="M661" s="376"/>
      <c r="N661" s="376"/>
      <c r="O661" s="376"/>
      <c r="P661" s="376"/>
      <c r="Q661" s="376"/>
      <c r="R661" s="376"/>
      <c r="S661" s="376"/>
      <c r="T661" s="376"/>
      <c r="U661" s="376"/>
      <c r="V661" s="376"/>
      <c r="W661" s="376"/>
      <c r="X661" s="376"/>
      <c r="Y661" s="376"/>
      <c r="Z661" s="376"/>
      <c r="AA661" s="376"/>
      <c r="AB661" s="376"/>
      <c r="AC661" s="376"/>
      <c r="AD661" s="376"/>
      <c r="AE661" s="376"/>
      <c r="AF661" s="376"/>
      <c r="AG661" s="376"/>
      <c r="AH661" s="376"/>
      <c r="AI661" s="376">
        <v>1</v>
      </c>
      <c r="AJ661" s="376"/>
      <c r="AK661" s="376"/>
      <c r="AL661" s="376"/>
      <c r="AM661" s="376"/>
      <c r="AN661" s="376"/>
      <c r="AO661" s="377">
        <v>1</v>
      </c>
    </row>
    <row r="662" spans="1:41">
      <c r="A662" s="329" t="s">
        <v>951</v>
      </c>
      <c r="B662" s="330"/>
      <c r="C662" s="330"/>
      <c r="D662" s="331"/>
      <c r="E662" s="332"/>
      <c r="F662" s="332">
        <v>1</v>
      </c>
      <c r="G662" s="332"/>
      <c r="H662" s="332"/>
      <c r="I662" s="332"/>
      <c r="J662" s="332"/>
      <c r="K662" s="332"/>
      <c r="L662" s="332"/>
      <c r="M662" s="332"/>
      <c r="N662" s="332"/>
      <c r="O662" s="332"/>
      <c r="P662" s="332">
        <v>1</v>
      </c>
      <c r="Q662" s="332"/>
      <c r="R662" s="332">
        <v>1</v>
      </c>
      <c r="S662" s="332"/>
      <c r="T662" s="332">
        <v>1</v>
      </c>
      <c r="U662" s="332"/>
      <c r="V662" s="332"/>
      <c r="W662" s="332">
        <v>1</v>
      </c>
      <c r="X662" s="332">
        <v>1</v>
      </c>
      <c r="Y662" s="332"/>
      <c r="Z662" s="332">
        <v>2</v>
      </c>
      <c r="AA662" s="332">
        <v>2</v>
      </c>
      <c r="AB662" s="332">
        <v>7</v>
      </c>
      <c r="AC662" s="332">
        <v>1</v>
      </c>
      <c r="AD662" s="332">
        <v>7</v>
      </c>
      <c r="AE662" s="332">
        <v>18</v>
      </c>
      <c r="AF662" s="332">
        <v>11</v>
      </c>
      <c r="AG662" s="332">
        <v>19</v>
      </c>
      <c r="AH662" s="332">
        <v>12</v>
      </c>
      <c r="AI662" s="332">
        <v>16</v>
      </c>
      <c r="AJ662" s="332">
        <v>18</v>
      </c>
      <c r="AK662" s="332">
        <v>9</v>
      </c>
      <c r="AL662" s="332">
        <v>6</v>
      </c>
      <c r="AM662" s="332">
        <v>13</v>
      </c>
      <c r="AN662" s="332">
        <v>1</v>
      </c>
      <c r="AO662" s="333">
        <v>148</v>
      </c>
    </row>
    <row r="663" spans="1:41">
      <c r="A663" s="313" t="s">
        <v>28</v>
      </c>
      <c r="B663" s="313" t="s">
        <v>182</v>
      </c>
      <c r="C663" s="313" t="s">
        <v>226</v>
      </c>
      <c r="D663" s="314"/>
      <c r="E663" s="315"/>
      <c r="F663" s="315"/>
      <c r="G663" s="315"/>
      <c r="H663" s="315"/>
      <c r="I663" s="315">
        <v>1</v>
      </c>
      <c r="J663" s="315"/>
      <c r="K663" s="315"/>
      <c r="L663" s="315"/>
      <c r="M663" s="315"/>
      <c r="N663" s="315"/>
      <c r="O663" s="315"/>
      <c r="P663" s="315"/>
      <c r="Q663" s="315"/>
      <c r="R663" s="315"/>
      <c r="S663" s="315"/>
      <c r="T663" s="315"/>
      <c r="U663" s="315"/>
      <c r="V663" s="315"/>
      <c r="W663" s="315"/>
      <c r="X663" s="315"/>
      <c r="Y663" s="315"/>
      <c r="Z663" s="315"/>
      <c r="AA663" s="315"/>
      <c r="AB663" s="315"/>
      <c r="AC663" s="315"/>
      <c r="AD663" s="315"/>
      <c r="AE663" s="315"/>
      <c r="AF663" s="315"/>
      <c r="AG663" s="315"/>
      <c r="AH663" s="315"/>
      <c r="AI663" s="315"/>
      <c r="AJ663" s="315"/>
      <c r="AK663" s="315"/>
      <c r="AL663" s="315"/>
      <c r="AM663" s="315"/>
      <c r="AN663" s="315"/>
      <c r="AO663" s="316">
        <v>1</v>
      </c>
    </row>
    <row r="664" spans="1:41">
      <c r="A664" s="317"/>
      <c r="B664" s="317"/>
      <c r="C664" s="318" t="s">
        <v>365</v>
      </c>
      <c r="D664" s="319"/>
      <c r="E664" s="320"/>
      <c r="F664" s="320"/>
      <c r="G664" s="320"/>
      <c r="H664" s="320"/>
      <c r="I664" s="320"/>
      <c r="J664" s="320"/>
      <c r="K664" s="320"/>
      <c r="L664" s="320"/>
      <c r="M664" s="320"/>
      <c r="N664" s="320"/>
      <c r="O664" s="320"/>
      <c r="P664" s="320"/>
      <c r="Q664" s="320"/>
      <c r="R664" s="320"/>
      <c r="S664" s="320"/>
      <c r="T664" s="320"/>
      <c r="U664" s="320"/>
      <c r="V664" s="320"/>
      <c r="W664" s="320"/>
      <c r="X664" s="320"/>
      <c r="Y664" s="320"/>
      <c r="Z664" s="320"/>
      <c r="AA664" s="320"/>
      <c r="AB664" s="320"/>
      <c r="AC664" s="320"/>
      <c r="AD664" s="320"/>
      <c r="AE664" s="320"/>
      <c r="AF664" s="320"/>
      <c r="AG664" s="320"/>
      <c r="AH664" s="320"/>
      <c r="AI664" s="320"/>
      <c r="AJ664" s="320"/>
      <c r="AK664" s="320"/>
      <c r="AL664" s="320"/>
      <c r="AM664" s="320">
        <v>1</v>
      </c>
      <c r="AN664" s="320"/>
      <c r="AO664" s="321">
        <v>1</v>
      </c>
    </row>
    <row r="665" spans="1:41">
      <c r="A665" s="317"/>
      <c r="B665" s="317"/>
      <c r="C665" s="318" t="s">
        <v>518</v>
      </c>
      <c r="D665" s="319"/>
      <c r="E665" s="320"/>
      <c r="F665" s="320"/>
      <c r="G665" s="320"/>
      <c r="H665" s="320"/>
      <c r="I665" s="320"/>
      <c r="J665" s="320"/>
      <c r="K665" s="320"/>
      <c r="L665" s="320"/>
      <c r="M665" s="320"/>
      <c r="N665" s="320"/>
      <c r="O665" s="320"/>
      <c r="P665" s="320"/>
      <c r="Q665" s="320"/>
      <c r="R665" s="320"/>
      <c r="S665" s="320"/>
      <c r="T665" s="320"/>
      <c r="U665" s="320"/>
      <c r="V665" s="320"/>
      <c r="W665" s="320"/>
      <c r="X665" s="320"/>
      <c r="Y665" s="320"/>
      <c r="Z665" s="320"/>
      <c r="AA665" s="320"/>
      <c r="AB665" s="320"/>
      <c r="AC665" s="320"/>
      <c r="AD665" s="320"/>
      <c r="AE665" s="320">
        <v>1</v>
      </c>
      <c r="AF665" s="320"/>
      <c r="AG665" s="320"/>
      <c r="AH665" s="320"/>
      <c r="AI665" s="320"/>
      <c r="AJ665" s="320"/>
      <c r="AK665" s="320"/>
      <c r="AL665" s="320"/>
      <c r="AM665" s="320"/>
      <c r="AN665" s="320"/>
      <c r="AO665" s="321">
        <v>1</v>
      </c>
    </row>
    <row r="666" spans="1:41">
      <c r="A666" s="317"/>
      <c r="B666" s="317"/>
      <c r="C666" s="318" t="s">
        <v>519</v>
      </c>
      <c r="D666" s="319"/>
      <c r="E666" s="320"/>
      <c r="F666" s="320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0"/>
      <c r="T666" s="320"/>
      <c r="U666" s="320"/>
      <c r="V666" s="320"/>
      <c r="W666" s="320"/>
      <c r="X666" s="320"/>
      <c r="Y666" s="320"/>
      <c r="Z666" s="320"/>
      <c r="AA666" s="320"/>
      <c r="AB666" s="320"/>
      <c r="AC666" s="320"/>
      <c r="AD666" s="320"/>
      <c r="AE666" s="320">
        <v>1</v>
      </c>
      <c r="AF666" s="320"/>
      <c r="AG666" s="320"/>
      <c r="AH666" s="320">
        <v>1</v>
      </c>
      <c r="AI666" s="320">
        <v>1</v>
      </c>
      <c r="AJ666" s="320">
        <v>2</v>
      </c>
      <c r="AK666" s="320"/>
      <c r="AL666" s="320"/>
      <c r="AM666" s="320"/>
      <c r="AN666" s="320"/>
      <c r="AO666" s="321">
        <v>5</v>
      </c>
    </row>
    <row r="667" spans="1:41">
      <c r="A667" s="317"/>
      <c r="B667" s="317"/>
      <c r="C667" s="318" t="s">
        <v>389</v>
      </c>
      <c r="D667" s="319"/>
      <c r="E667" s="320"/>
      <c r="F667" s="320"/>
      <c r="G667" s="320"/>
      <c r="H667" s="320"/>
      <c r="I667" s="320"/>
      <c r="J667" s="320">
        <v>1</v>
      </c>
      <c r="K667" s="320"/>
      <c r="L667" s="320"/>
      <c r="M667" s="320"/>
      <c r="N667" s="320"/>
      <c r="O667" s="320"/>
      <c r="P667" s="320"/>
      <c r="Q667" s="320"/>
      <c r="R667" s="320"/>
      <c r="S667" s="320"/>
      <c r="T667" s="320"/>
      <c r="U667" s="320"/>
      <c r="V667" s="320"/>
      <c r="W667" s="320"/>
      <c r="X667" s="320"/>
      <c r="Y667" s="320"/>
      <c r="Z667" s="320"/>
      <c r="AA667" s="320"/>
      <c r="AB667" s="320"/>
      <c r="AC667" s="320"/>
      <c r="AD667" s="320"/>
      <c r="AE667" s="320"/>
      <c r="AF667" s="320"/>
      <c r="AG667" s="320"/>
      <c r="AH667" s="320"/>
      <c r="AI667" s="320"/>
      <c r="AJ667" s="320"/>
      <c r="AK667" s="320">
        <v>1</v>
      </c>
      <c r="AL667" s="320"/>
      <c r="AM667" s="320"/>
      <c r="AN667" s="320"/>
      <c r="AO667" s="321">
        <v>2</v>
      </c>
    </row>
    <row r="668" spans="1:41">
      <c r="A668" s="317"/>
      <c r="B668" s="317"/>
      <c r="C668" s="318" t="s">
        <v>731</v>
      </c>
      <c r="D668" s="319"/>
      <c r="E668" s="320"/>
      <c r="F668" s="320"/>
      <c r="G668" s="320"/>
      <c r="H668" s="320"/>
      <c r="I668" s="320"/>
      <c r="J668" s="320"/>
      <c r="K668" s="320"/>
      <c r="L668" s="320"/>
      <c r="M668" s="320"/>
      <c r="N668" s="320"/>
      <c r="O668" s="320"/>
      <c r="P668" s="320"/>
      <c r="Q668" s="320"/>
      <c r="R668" s="320"/>
      <c r="S668" s="320"/>
      <c r="T668" s="320"/>
      <c r="U668" s="320"/>
      <c r="V668" s="320"/>
      <c r="W668" s="320"/>
      <c r="X668" s="320"/>
      <c r="Y668" s="320"/>
      <c r="Z668" s="320"/>
      <c r="AA668" s="320"/>
      <c r="AB668" s="320"/>
      <c r="AC668" s="320"/>
      <c r="AD668" s="320"/>
      <c r="AE668" s="320"/>
      <c r="AF668" s="320"/>
      <c r="AG668" s="320"/>
      <c r="AH668" s="320"/>
      <c r="AI668" s="320"/>
      <c r="AJ668" s="320"/>
      <c r="AK668" s="320"/>
      <c r="AL668" s="320">
        <v>1</v>
      </c>
      <c r="AM668" s="320"/>
      <c r="AN668" s="320"/>
      <c r="AO668" s="321">
        <v>1</v>
      </c>
    </row>
    <row r="669" spans="1:41">
      <c r="A669" s="317"/>
      <c r="B669" s="317"/>
      <c r="C669" s="318" t="s">
        <v>952</v>
      </c>
      <c r="D669" s="319"/>
      <c r="E669" s="320"/>
      <c r="F669" s="320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0"/>
      <c r="T669" s="320"/>
      <c r="U669" s="320"/>
      <c r="V669" s="320"/>
      <c r="W669" s="320"/>
      <c r="X669" s="320"/>
      <c r="Y669" s="320"/>
      <c r="Z669" s="320"/>
      <c r="AA669" s="320"/>
      <c r="AB669" s="320"/>
      <c r="AC669" s="320"/>
      <c r="AD669" s="320"/>
      <c r="AE669" s="320"/>
      <c r="AF669" s="320"/>
      <c r="AG669" s="320"/>
      <c r="AH669" s="320"/>
      <c r="AI669" s="320"/>
      <c r="AJ669" s="320"/>
      <c r="AK669" s="320"/>
      <c r="AL669" s="320"/>
      <c r="AM669" s="320"/>
      <c r="AN669" s="320">
        <v>1</v>
      </c>
      <c r="AO669" s="321">
        <v>1</v>
      </c>
    </row>
    <row r="670" spans="1:41">
      <c r="A670" s="317"/>
      <c r="B670" s="317"/>
      <c r="C670" s="318" t="s">
        <v>953</v>
      </c>
      <c r="D670" s="319"/>
      <c r="E670" s="320"/>
      <c r="F670" s="320"/>
      <c r="G670" s="320"/>
      <c r="H670" s="320"/>
      <c r="I670" s="320"/>
      <c r="J670" s="320"/>
      <c r="K670" s="320"/>
      <c r="L670" s="320"/>
      <c r="M670" s="320"/>
      <c r="N670" s="320"/>
      <c r="O670" s="320"/>
      <c r="P670" s="320"/>
      <c r="Q670" s="320"/>
      <c r="R670" s="320"/>
      <c r="S670" s="320"/>
      <c r="T670" s="320"/>
      <c r="U670" s="320"/>
      <c r="V670" s="320"/>
      <c r="W670" s="320"/>
      <c r="X670" s="320"/>
      <c r="Y670" s="320"/>
      <c r="Z670" s="320"/>
      <c r="AA670" s="320"/>
      <c r="AB670" s="320"/>
      <c r="AC670" s="320"/>
      <c r="AD670" s="320"/>
      <c r="AE670" s="320"/>
      <c r="AF670" s="320"/>
      <c r="AG670" s="320"/>
      <c r="AH670" s="320"/>
      <c r="AI670" s="320"/>
      <c r="AJ670" s="320"/>
      <c r="AK670" s="320"/>
      <c r="AL670" s="320"/>
      <c r="AM670" s="320">
        <v>1</v>
      </c>
      <c r="AN670" s="320"/>
      <c r="AO670" s="321">
        <v>1</v>
      </c>
    </row>
    <row r="671" spans="1:41">
      <c r="A671" s="317"/>
      <c r="B671" s="373" t="s">
        <v>954</v>
      </c>
      <c r="C671" s="374"/>
      <c r="D671" s="375"/>
      <c r="E671" s="376"/>
      <c r="F671" s="376"/>
      <c r="G671" s="376"/>
      <c r="H671" s="376"/>
      <c r="I671" s="376">
        <v>1</v>
      </c>
      <c r="J671" s="376">
        <v>1</v>
      </c>
      <c r="K671" s="376"/>
      <c r="L671" s="376"/>
      <c r="M671" s="376"/>
      <c r="N671" s="376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  <c r="AA671" s="376"/>
      <c r="AB671" s="376"/>
      <c r="AC671" s="376"/>
      <c r="AD671" s="376"/>
      <c r="AE671" s="376">
        <v>2</v>
      </c>
      <c r="AF671" s="376"/>
      <c r="AG671" s="376"/>
      <c r="AH671" s="376">
        <v>1</v>
      </c>
      <c r="AI671" s="376">
        <v>1</v>
      </c>
      <c r="AJ671" s="376">
        <v>2</v>
      </c>
      <c r="AK671" s="376">
        <v>1</v>
      </c>
      <c r="AL671" s="376">
        <v>1</v>
      </c>
      <c r="AM671" s="376">
        <v>2</v>
      </c>
      <c r="AN671" s="376">
        <v>1</v>
      </c>
      <c r="AO671" s="377">
        <v>13</v>
      </c>
    </row>
    <row r="672" spans="1:41">
      <c r="A672" s="317"/>
      <c r="B672" s="313" t="s">
        <v>279</v>
      </c>
      <c r="C672" s="313" t="s">
        <v>449</v>
      </c>
      <c r="D672" s="314"/>
      <c r="E672" s="315"/>
      <c r="F672" s="315"/>
      <c r="G672" s="315"/>
      <c r="H672" s="315"/>
      <c r="I672" s="315"/>
      <c r="J672" s="315"/>
      <c r="K672" s="315"/>
      <c r="L672" s="315"/>
      <c r="M672" s="315"/>
      <c r="N672" s="315"/>
      <c r="O672" s="315"/>
      <c r="P672" s="315"/>
      <c r="Q672" s="315"/>
      <c r="R672" s="315"/>
      <c r="S672" s="315"/>
      <c r="T672" s="315"/>
      <c r="U672" s="315"/>
      <c r="V672" s="315"/>
      <c r="W672" s="315"/>
      <c r="X672" s="315"/>
      <c r="Y672" s="315"/>
      <c r="Z672" s="315"/>
      <c r="AA672" s="315"/>
      <c r="AB672" s="315">
        <v>1</v>
      </c>
      <c r="AC672" s="315"/>
      <c r="AD672" s="315"/>
      <c r="AE672" s="315"/>
      <c r="AF672" s="315"/>
      <c r="AG672" s="315"/>
      <c r="AH672" s="315"/>
      <c r="AI672" s="315"/>
      <c r="AJ672" s="315"/>
      <c r="AK672" s="315"/>
      <c r="AL672" s="315"/>
      <c r="AM672" s="315"/>
      <c r="AN672" s="315"/>
      <c r="AO672" s="316">
        <v>1</v>
      </c>
    </row>
    <row r="673" spans="1:41">
      <c r="A673" s="317"/>
      <c r="B673" s="317"/>
      <c r="C673" s="318" t="s">
        <v>494</v>
      </c>
      <c r="D673" s="319"/>
      <c r="E673" s="320"/>
      <c r="F673" s="320"/>
      <c r="G673" s="320"/>
      <c r="H673" s="320"/>
      <c r="I673" s="320"/>
      <c r="J673" s="320"/>
      <c r="K673" s="320"/>
      <c r="L673" s="320"/>
      <c r="M673" s="320"/>
      <c r="N673" s="320"/>
      <c r="O673" s="320"/>
      <c r="P673" s="320"/>
      <c r="Q673" s="320"/>
      <c r="R673" s="320"/>
      <c r="S673" s="320"/>
      <c r="T673" s="320"/>
      <c r="U673" s="320"/>
      <c r="V673" s="320"/>
      <c r="W673" s="320"/>
      <c r="X673" s="320"/>
      <c r="Y673" s="320"/>
      <c r="Z673" s="320"/>
      <c r="AA673" s="320"/>
      <c r="AB673" s="320"/>
      <c r="AC673" s="320"/>
      <c r="AD673" s="320">
        <v>1</v>
      </c>
      <c r="AE673" s="320"/>
      <c r="AF673" s="320"/>
      <c r="AG673" s="320"/>
      <c r="AH673" s="320"/>
      <c r="AI673" s="320"/>
      <c r="AJ673" s="320"/>
      <c r="AK673" s="320"/>
      <c r="AL673" s="320"/>
      <c r="AM673" s="320"/>
      <c r="AN673" s="320"/>
      <c r="AO673" s="321">
        <v>1</v>
      </c>
    </row>
    <row r="674" spans="1:41">
      <c r="A674" s="317"/>
      <c r="B674" s="317"/>
      <c r="C674" s="318" t="s">
        <v>517</v>
      </c>
      <c r="D674" s="319"/>
      <c r="E674" s="320"/>
      <c r="F674" s="320"/>
      <c r="G674" s="320"/>
      <c r="H674" s="320"/>
      <c r="I674" s="320"/>
      <c r="J674" s="320"/>
      <c r="K674" s="320"/>
      <c r="L674" s="320"/>
      <c r="M674" s="320"/>
      <c r="N674" s="320"/>
      <c r="O674" s="320"/>
      <c r="P674" s="320"/>
      <c r="Q674" s="320"/>
      <c r="R674" s="320"/>
      <c r="S674" s="320"/>
      <c r="T674" s="320"/>
      <c r="U674" s="320"/>
      <c r="V674" s="320"/>
      <c r="W674" s="320"/>
      <c r="X674" s="320"/>
      <c r="Y674" s="320"/>
      <c r="Z674" s="320"/>
      <c r="AA674" s="320"/>
      <c r="AB674" s="320"/>
      <c r="AC674" s="320"/>
      <c r="AD674" s="320">
        <v>2</v>
      </c>
      <c r="AE674" s="320">
        <v>1</v>
      </c>
      <c r="AF674" s="320">
        <v>1</v>
      </c>
      <c r="AG674" s="320">
        <v>1</v>
      </c>
      <c r="AH674" s="320">
        <v>4</v>
      </c>
      <c r="AI674" s="320"/>
      <c r="AJ674" s="320"/>
      <c r="AK674" s="320"/>
      <c r="AL674" s="320"/>
      <c r="AM674" s="320"/>
      <c r="AN674" s="320"/>
      <c r="AO674" s="321">
        <v>9</v>
      </c>
    </row>
    <row r="675" spans="1:41">
      <c r="A675" s="317"/>
      <c r="B675" s="373" t="s">
        <v>955</v>
      </c>
      <c r="C675" s="374"/>
      <c r="D675" s="375"/>
      <c r="E675" s="376"/>
      <c r="F675" s="376"/>
      <c r="G675" s="376"/>
      <c r="H675" s="376"/>
      <c r="I675" s="376"/>
      <c r="J675" s="376"/>
      <c r="K675" s="376"/>
      <c r="L675" s="376"/>
      <c r="M675" s="376"/>
      <c r="N675" s="376"/>
      <c r="O675" s="376"/>
      <c r="P675" s="376"/>
      <c r="Q675" s="376"/>
      <c r="R675" s="376"/>
      <c r="S675" s="376"/>
      <c r="T675" s="376"/>
      <c r="U675" s="376"/>
      <c r="V675" s="376"/>
      <c r="W675" s="376"/>
      <c r="X675" s="376"/>
      <c r="Y675" s="376"/>
      <c r="Z675" s="376"/>
      <c r="AA675" s="376"/>
      <c r="AB675" s="376">
        <v>1</v>
      </c>
      <c r="AC675" s="376"/>
      <c r="AD675" s="376">
        <v>3</v>
      </c>
      <c r="AE675" s="376">
        <v>1</v>
      </c>
      <c r="AF675" s="376">
        <v>1</v>
      </c>
      <c r="AG675" s="376">
        <v>1</v>
      </c>
      <c r="AH675" s="376">
        <v>4</v>
      </c>
      <c r="AI675" s="376"/>
      <c r="AJ675" s="376"/>
      <c r="AK675" s="376"/>
      <c r="AL675" s="376"/>
      <c r="AM675" s="376"/>
      <c r="AN675" s="376"/>
      <c r="AO675" s="377">
        <v>11</v>
      </c>
    </row>
    <row r="676" spans="1:41">
      <c r="A676" s="317"/>
      <c r="B676" s="313" t="s">
        <v>167</v>
      </c>
      <c r="C676" s="313" t="s">
        <v>356</v>
      </c>
      <c r="D676" s="314"/>
      <c r="E676" s="315"/>
      <c r="F676" s="315"/>
      <c r="G676" s="315"/>
      <c r="H676" s="315"/>
      <c r="I676" s="315"/>
      <c r="J676" s="315">
        <v>1</v>
      </c>
      <c r="K676" s="315"/>
      <c r="L676" s="315"/>
      <c r="M676" s="315">
        <v>1</v>
      </c>
      <c r="N676" s="315"/>
      <c r="O676" s="315">
        <v>1</v>
      </c>
      <c r="P676" s="315">
        <v>1</v>
      </c>
      <c r="Q676" s="315"/>
      <c r="R676" s="315"/>
      <c r="S676" s="315"/>
      <c r="T676" s="315"/>
      <c r="U676" s="315"/>
      <c r="V676" s="315"/>
      <c r="W676" s="315"/>
      <c r="X676" s="315"/>
      <c r="Y676" s="315"/>
      <c r="Z676" s="315"/>
      <c r="AA676" s="315"/>
      <c r="AB676" s="315"/>
      <c r="AC676" s="315"/>
      <c r="AD676" s="315"/>
      <c r="AE676" s="315"/>
      <c r="AF676" s="315"/>
      <c r="AG676" s="315"/>
      <c r="AH676" s="315"/>
      <c r="AI676" s="315"/>
      <c r="AJ676" s="315"/>
      <c r="AK676" s="315"/>
      <c r="AL676" s="315"/>
      <c r="AM676" s="315"/>
      <c r="AN676" s="315"/>
      <c r="AO676" s="316">
        <v>4</v>
      </c>
    </row>
    <row r="677" spans="1:41">
      <c r="A677" s="317"/>
      <c r="B677" s="317"/>
      <c r="C677" s="318" t="s">
        <v>374</v>
      </c>
      <c r="D677" s="319"/>
      <c r="E677" s="320"/>
      <c r="F677" s="320"/>
      <c r="G677" s="320"/>
      <c r="H677" s="320"/>
      <c r="I677" s="320"/>
      <c r="J677" s="320"/>
      <c r="K677" s="320"/>
      <c r="L677" s="320"/>
      <c r="M677" s="320"/>
      <c r="N677" s="320"/>
      <c r="O677" s="320">
        <v>1</v>
      </c>
      <c r="P677" s="320"/>
      <c r="Q677" s="320"/>
      <c r="R677" s="320">
        <v>1</v>
      </c>
      <c r="S677" s="320"/>
      <c r="T677" s="320">
        <v>1</v>
      </c>
      <c r="U677" s="320"/>
      <c r="V677" s="320"/>
      <c r="W677" s="320"/>
      <c r="X677" s="320"/>
      <c r="Y677" s="320"/>
      <c r="Z677" s="320"/>
      <c r="AA677" s="320"/>
      <c r="AB677" s="320"/>
      <c r="AC677" s="320"/>
      <c r="AD677" s="320"/>
      <c r="AE677" s="320"/>
      <c r="AF677" s="320"/>
      <c r="AG677" s="320"/>
      <c r="AH677" s="320"/>
      <c r="AI677" s="320"/>
      <c r="AJ677" s="320"/>
      <c r="AK677" s="320"/>
      <c r="AL677" s="320"/>
      <c r="AM677" s="320"/>
      <c r="AN677" s="320"/>
      <c r="AO677" s="321">
        <v>3</v>
      </c>
    </row>
    <row r="678" spans="1:41">
      <c r="A678" s="317"/>
      <c r="B678" s="317"/>
      <c r="C678" s="318" t="s">
        <v>350</v>
      </c>
      <c r="D678" s="319">
        <v>1</v>
      </c>
      <c r="E678" s="320"/>
      <c r="F678" s="320"/>
      <c r="G678" s="320">
        <v>1</v>
      </c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0"/>
      <c r="T678" s="320"/>
      <c r="U678" s="320"/>
      <c r="V678" s="320"/>
      <c r="W678" s="320"/>
      <c r="X678" s="320"/>
      <c r="Y678" s="320"/>
      <c r="Z678" s="320"/>
      <c r="AA678" s="320"/>
      <c r="AB678" s="320"/>
      <c r="AC678" s="320"/>
      <c r="AD678" s="320"/>
      <c r="AE678" s="320"/>
      <c r="AF678" s="320"/>
      <c r="AG678" s="320"/>
      <c r="AH678" s="320"/>
      <c r="AI678" s="320"/>
      <c r="AJ678" s="320"/>
      <c r="AK678" s="320"/>
      <c r="AL678" s="320"/>
      <c r="AM678" s="320"/>
      <c r="AN678" s="320"/>
      <c r="AO678" s="321">
        <v>2</v>
      </c>
    </row>
    <row r="679" spans="1:41">
      <c r="A679" s="317"/>
      <c r="B679" s="317"/>
      <c r="C679" s="318" t="s">
        <v>167</v>
      </c>
      <c r="D679" s="319"/>
      <c r="E679" s="320"/>
      <c r="F679" s="320"/>
      <c r="G679" s="320"/>
      <c r="H679" s="320"/>
      <c r="I679" s="320"/>
      <c r="J679" s="320">
        <v>1</v>
      </c>
      <c r="K679" s="320"/>
      <c r="L679" s="320"/>
      <c r="M679" s="320"/>
      <c r="N679" s="320"/>
      <c r="O679" s="320"/>
      <c r="P679" s="320"/>
      <c r="Q679" s="320">
        <v>1</v>
      </c>
      <c r="R679" s="320"/>
      <c r="S679" s="320"/>
      <c r="T679" s="320"/>
      <c r="U679" s="320"/>
      <c r="V679" s="320"/>
      <c r="W679" s="320"/>
      <c r="X679" s="320"/>
      <c r="Y679" s="320"/>
      <c r="Z679" s="320"/>
      <c r="AA679" s="320"/>
      <c r="AB679" s="320"/>
      <c r="AC679" s="320"/>
      <c r="AD679" s="320"/>
      <c r="AE679" s="320"/>
      <c r="AF679" s="320"/>
      <c r="AG679" s="320"/>
      <c r="AH679" s="320"/>
      <c r="AI679" s="320"/>
      <c r="AJ679" s="320"/>
      <c r="AK679" s="320"/>
      <c r="AL679" s="320"/>
      <c r="AM679" s="320"/>
      <c r="AN679" s="320"/>
      <c r="AO679" s="321">
        <v>2</v>
      </c>
    </row>
    <row r="680" spans="1:41">
      <c r="A680" s="317"/>
      <c r="B680" s="373" t="s">
        <v>956</v>
      </c>
      <c r="C680" s="374"/>
      <c r="D680" s="375">
        <v>1</v>
      </c>
      <c r="E680" s="376"/>
      <c r="F680" s="376"/>
      <c r="G680" s="376">
        <v>1</v>
      </c>
      <c r="H680" s="376"/>
      <c r="I680" s="376"/>
      <c r="J680" s="376">
        <v>2</v>
      </c>
      <c r="K680" s="376"/>
      <c r="L680" s="376"/>
      <c r="M680" s="376">
        <v>1</v>
      </c>
      <c r="N680" s="376"/>
      <c r="O680" s="376">
        <v>2</v>
      </c>
      <c r="P680" s="376">
        <v>1</v>
      </c>
      <c r="Q680" s="376">
        <v>1</v>
      </c>
      <c r="R680" s="376">
        <v>1</v>
      </c>
      <c r="S680" s="376"/>
      <c r="T680" s="376">
        <v>1</v>
      </c>
      <c r="U680" s="376"/>
      <c r="V680" s="376"/>
      <c r="W680" s="376"/>
      <c r="X680" s="376"/>
      <c r="Y680" s="376"/>
      <c r="Z680" s="376"/>
      <c r="AA680" s="376"/>
      <c r="AB680" s="376"/>
      <c r="AC680" s="376"/>
      <c r="AD680" s="376"/>
      <c r="AE680" s="376"/>
      <c r="AF680" s="376"/>
      <c r="AG680" s="376"/>
      <c r="AH680" s="376"/>
      <c r="AI680" s="376"/>
      <c r="AJ680" s="376"/>
      <c r="AK680" s="376"/>
      <c r="AL680" s="376"/>
      <c r="AM680" s="376"/>
      <c r="AN680" s="376"/>
      <c r="AO680" s="377">
        <v>11</v>
      </c>
    </row>
    <row r="681" spans="1:41">
      <c r="A681" s="317"/>
      <c r="B681" s="313" t="s">
        <v>274</v>
      </c>
      <c r="C681" s="313" t="s">
        <v>732</v>
      </c>
      <c r="D681" s="314"/>
      <c r="E681" s="315"/>
      <c r="F681" s="315"/>
      <c r="G681" s="315"/>
      <c r="H681" s="315"/>
      <c r="I681" s="315"/>
      <c r="J681" s="315"/>
      <c r="K681" s="315"/>
      <c r="L681" s="315"/>
      <c r="M681" s="315"/>
      <c r="N681" s="315"/>
      <c r="O681" s="315"/>
      <c r="P681" s="315"/>
      <c r="Q681" s="315"/>
      <c r="R681" s="315"/>
      <c r="S681" s="315"/>
      <c r="T681" s="315"/>
      <c r="U681" s="315"/>
      <c r="V681" s="315"/>
      <c r="W681" s="315"/>
      <c r="X681" s="315"/>
      <c r="Y681" s="315"/>
      <c r="Z681" s="315"/>
      <c r="AA681" s="315"/>
      <c r="AB681" s="315"/>
      <c r="AC681" s="315"/>
      <c r="AD681" s="315"/>
      <c r="AE681" s="315"/>
      <c r="AF681" s="315"/>
      <c r="AG681" s="315"/>
      <c r="AH681" s="315"/>
      <c r="AI681" s="315"/>
      <c r="AJ681" s="315"/>
      <c r="AK681" s="315"/>
      <c r="AL681" s="315">
        <v>1</v>
      </c>
      <c r="AM681" s="315"/>
      <c r="AN681" s="315"/>
      <c r="AO681" s="316">
        <v>1</v>
      </c>
    </row>
    <row r="682" spans="1:41">
      <c r="A682" s="317"/>
      <c r="B682" s="317"/>
      <c r="C682" s="318" t="s">
        <v>435</v>
      </c>
      <c r="D682" s="319"/>
      <c r="E682" s="320"/>
      <c r="F682" s="320"/>
      <c r="G682" s="320"/>
      <c r="H682" s="320"/>
      <c r="I682" s="320"/>
      <c r="J682" s="320"/>
      <c r="K682" s="320"/>
      <c r="L682" s="320"/>
      <c r="M682" s="320"/>
      <c r="N682" s="320"/>
      <c r="O682" s="320"/>
      <c r="P682" s="320"/>
      <c r="Q682" s="320"/>
      <c r="R682" s="320"/>
      <c r="S682" s="320"/>
      <c r="T682" s="320"/>
      <c r="U682" s="320"/>
      <c r="V682" s="320"/>
      <c r="W682" s="320"/>
      <c r="X682" s="320"/>
      <c r="Y682" s="320"/>
      <c r="Z682" s="320"/>
      <c r="AA682" s="320"/>
      <c r="AB682" s="320"/>
      <c r="AC682" s="320"/>
      <c r="AD682" s="320"/>
      <c r="AE682" s="320"/>
      <c r="AF682" s="320"/>
      <c r="AG682" s="320"/>
      <c r="AH682" s="320"/>
      <c r="AI682" s="320"/>
      <c r="AJ682" s="320">
        <v>1</v>
      </c>
      <c r="AK682" s="320"/>
      <c r="AL682" s="320"/>
      <c r="AM682" s="320"/>
      <c r="AN682" s="320"/>
      <c r="AO682" s="321">
        <v>1</v>
      </c>
    </row>
    <row r="683" spans="1:41">
      <c r="A683" s="317"/>
      <c r="B683" s="317"/>
      <c r="C683" s="318" t="s">
        <v>623</v>
      </c>
      <c r="D683" s="319"/>
      <c r="E683" s="320"/>
      <c r="F683" s="320"/>
      <c r="G683" s="320"/>
      <c r="H683" s="320"/>
      <c r="I683" s="320"/>
      <c r="J683" s="320"/>
      <c r="K683" s="320"/>
      <c r="L683" s="320"/>
      <c r="M683" s="320"/>
      <c r="N683" s="320"/>
      <c r="O683" s="320"/>
      <c r="P683" s="320"/>
      <c r="Q683" s="320"/>
      <c r="R683" s="320"/>
      <c r="S683" s="320"/>
      <c r="T683" s="320"/>
      <c r="U683" s="320"/>
      <c r="V683" s="320"/>
      <c r="W683" s="320"/>
      <c r="X683" s="320"/>
      <c r="Y683" s="320"/>
      <c r="Z683" s="320"/>
      <c r="AA683" s="320"/>
      <c r="AB683" s="320"/>
      <c r="AC683" s="320"/>
      <c r="AD683" s="320"/>
      <c r="AE683" s="320"/>
      <c r="AF683" s="320"/>
      <c r="AG683" s="320">
        <v>1</v>
      </c>
      <c r="AH683" s="320"/>
      <c r="AI683" s="320"/>
      <c r="AJ683" s="320"/>
      <c r="AK683" s="320">
        <v>1</v>
      </c>
      <c r="AL683" s="320">
        <v>1</v>
      </c>
      <c r="AM683" s="320"/>
      <c r="AN683" s="320"/>
      <c r="AO683" s="321">
        <v>3</v>
      </c>
    </row>
    <row r="684" spans="1:41">
      <c r="A684" s="317"/>
      <c r="B684" s="373" t="s">
        <v>957</v>
      </c>
      <c r="C684" s="374"/>
      <c r="D684" s="375"/>
      <c r="E684" s="376"/>
      <c r="F684" s="376"/>
      <c r="G684" s="376"/>
      <c r="H684" s="376"/>
      <c r="I684" s="376"/>
      <c r="J684" s="376"/>
      <c r="K684" s="376"/>
      <c r="L684" s="376"/>
      <c r="M684" s="376"/>
      <c r="N684" s="376"/>
      <c r="O684" s="376"/>
      <c r="P684" s="376"/>
      <c r="Q684" s="376"/>
      <c r="R684" s="376"/>
      <c r="S684" s="376"/>
      <c r="T684" s="376"/>
      <c r="U684" s="376"/>
      <c r="V684" s="376"/>
      <c r="W684" s="376"/>
      <c r="X684" s="376"/>
      <c r="Y684" s="376"/>
      <c r="Z684" s="376"/>
      <c r="AA684" s="376"/>
      <c r="AB684" s="376"/>
      <c r="AC684" s="376"/>
      <c r="AD684" s="376"/>
      <c r="AE684" s="376"/>
      <c r="AF684" s="376"/>
      <c r="AG684" s="376">
        <v>1</v>
      </c>
      <c r="AH684" s="376"/>
      <c r="AI684" s="376"/>
      <c r="AJ684" s="376">
        <v>1</v>
      </c>
      <c r="AK684" s="376">
        <v>1</v>
      </c>
      <c r="AL684" s="376">
        <v>2</v>
      </c>
      <c r="AM684" s="376"/>
      <c r="AN684" s="376"/>
      <c r="AO684" s="377">
        <v>5</v>
      </c>
    </row>
    <row r="685" spans="1:41">
      <c r="A685" s="317"/>
      <c r="B685" s="313" t="s">
        <v>276</v>
      </c>
      <c r="C685" s="313" t="s">
        <v>584</v>
      </c>
      <c r="D685" s="314"/>
      <c r="E685" s="315"/>
      <c r="F685" s="315"/>
      <c r="G685" s="315"/>
      <c r="H685" s="315"/>
      <c r="I685" s="315"/>
      <c r="J685" s="315"/>
      <c r="K685" s="315"/>
      <c r="L685" s="315"/>
      <c r="M685" s="315"/>
      <c r="N685" s="315"/>
      <c r="O685" s="315"/>
      <c r="P685" s="315"/>
      <c r="Q685" s="315"/>
      <c r="R685" s="315"/>
      <c r="S685" s="315"/>
      <c r="T685" s="315"/>
      <c r="U685" s="315"/>
      <c r="V685" s="315"/>
      <c r="W685" s="315"/>
      <c r="X685" s="315"/>
      <c r="Y685" s="315"/>
      <c r="Z685" s="315"/>
      <c r="AA685" s="315"/>
      <c r="AB685" s="315"/>
      <c r="AC685" s="315"/>
      <c r="AD685" s="315"/>
      <c r="AE685" s="315"/>
      <c r="AF685" s="315"/>
      <c r="AG685" s="315">
        <v>1</v>
      </c>
      <c r="AH685" s="315"/>
      <c r="AI685" s="315"/>
      <c r="AJ685" s="315"/>
      <c r="AK685" s="315"/>
      <c r="AL685" s="315"/>
      <c r="AM685" s="315"/>
      <c r="AN685" s="315"/>
      <c r="AO685" s="316">
        <v>1</v>
      </c>
    </row>
    <row r="686" spans="1:41">
      <c r="A686" s="317"/>
      <c r="B686" s="317"/>
      <c r="C686" s="318" t="s">
        <v>650</v>
      </c>
      <c r="D686" s="319"/>
      <c r="E686" s="320"/>
      <c r="F686" s="320"/>
      <c r="G686" s="320"/>
      <c r="H686" s="320"/>
      <c r="I686" s="320"/>
      <c r="J686" s="320"/>
      <c r="K686" s="320"/>
      <c r="L686" s="320"/>
      <c r="M686" s="320"/>
      <c r="N686" s="320"/>
      <c r="O686" s="320"/>
      <c r="P686" s="320"/>
      <c r="Q686" s="320"/>
      <c r="R686" s="320"/>
      <c r="S686" s="320"/>
      <c r="T686" s="320"/>
      <c r="U686" s="320"/>
      <c r="V686" s="320"/>
      <c r="W686" s="320"/>
      <c r="X686" s="320"/>
      <c r="Y686" s="320"/>
      <c r="Z686" s="320"/>
      <c r="AA686" s="320"/>
      <c r="AB686" s="320"/>
      <c r="AC686" s="320"/>
      <c r="AD686" s="320"/>
      <c r="AE686" s="320"/>
      <c r="AF686" s="320"/>
      <c r="AG686" s="320"/>
      <c r="AH686" s="320"/>
      <c r="AI686" s="320">
        <v>1</v>
      </c>
      <c r="AJ686" s="320"/>
      <c r="AK686" s="320"/>
      <c r="AL686" s="320"/>
      <c r="AM686" s="320"/>
      <c r="AN686" s="320"/>
      <c r="AO686" s="321">
        <v>1</v>
      </c>
    </row>
    <row r="687" spans="1:41">
      <c r="A687" s="317"/>
      <c r="B687" s="317"/>
      <c r="C687" s="318" t="s">
        <v>545</v>
      </c>
      <c r="D687" s="319"/>
      <c r="E687" s="320"/>
      <c r="F687" s="320"/>
      <c r="G687" s="320"/>
      <c r="H687" s="320"/>
      <c r="I687" s="320"/>
      <c r="J687" s="320"/>
      <c r="K687" s="320"/>
      <c r="L687" s="320"/>
      <c r="M687" s="320"/>
      <c r="N687" s="320"/>
      <c r="O687" s="320"/>
      <c r="P687" s="320"/>
      <c r="Q687" s="320"/>
      <c r="R687" s="320"/>
      <c r="S687" s="320"/>
      <c r="T687" s="320"/>
      <c r="U687" s="320"/>
      <c r="V687" s="320"/>
      <c r="W687" s="320"/>
      <c r="X687" s="320"/>
      <c r="Y687" s="320"/>
      <c r="Z687" s="320"/>
      <c r="AA687" s="320"/>
      <c r="AB687" s="320"/>
      <c r="AC687" s="320"/>
      <c r="AD687" s="320"/>
      <c r="AE687" s="320">
        <v>1</v>
      </c>
      <c r="AF687" s="320"/>
      <c r="AG687" s="320"/>
      <c r="AH687" s="320"/>
      <c r="AI687" s="320"/>
      <c r="AJ687" s="320"/>
      <c r="AK687" s="320"/>
      <c r="AL687" s="320"/>
      <c r="AM687" s="320"/>
      <c r="AN687" s="320"/>
      <c r="AO687" s="321">
        <v>1</v>
      </c>
    </row>
    <row r="688" spans="1:41">
      <c r="A688" s="317"/>
      <c r="B688" s="317"/>
      <c r="C688" s="318" t="s">
        <v>276</v>
      </c>
      <c r="D688" s="319"/>
      <c r="E688" s="320"/>
      <c r="F688" s="320"/>
      <c r="G688" s="320"/>
      <c r="H688" s="320"/>
      <c r="I688" s="320"/>
      <c r="J688" s="320"/>
      <c r="K688" s="320"/>
      <c r="L688" s="320"/>
      <c r="M688" s="320"/>
      <c r="N688" s="320"/>
      <c r="O688" s="320"/>
      <c r="P688" s="320"/>
      <c r="Q688" s="320"/>
      <c r="R688" s="320"/>
      <c r="S688" s="320"/>
      <c r="T688" s="320"/>
      <c r="U688" s="320"/>
      <c r="V688" s="320"/>
      <c r="W688" s="320"/>
      <c r="X688" s="320"/>
      <c r="Y688" s="320"/>
      <c r="Z688" s="320"/>
      <c r="AA688" s="320"/>
      <c r="AB688" s="320"/>
      <c r="AC688" s="320"/>
      <c r="AD688" s="320">
        <v>1</v>
      </c>
      <c r="AE688" s="320"/>
      <c r="AF688" s="320"/>
      <c r="AG688" s="320"/>
      <c r="AH688" s="320"/>
      <c r="AI688" s="320"/>
      <c r="AJ688" s="320"/>
      <c r="AK688" s="320"/>
      <c r="AL688" s="320"/>
      <c r="AM688" s="320"/>
      <c r="AN688" s="320"/>
      <c r="AO688" s="321">
        <v>1</v>
      </c>
    </row>
    <row r="689" spans="1:41">
      <c r="A689" s="317"/>
      <c r="B689" s="373" t="s">
        <v>958</v>
      </c>
      <c r="C689" s="374"/>
      <c r="D689" s="375"/>
      <c r="E689" s="376"/>
      <c r="F689" s="376"/>
      <c r="G689" s="376"/>
      <c r="H689" s="376"/>
      <c r="I689" s="376"/>
      <c r="J689" s="376"/>
      <c r="K689" s="376"/>
      <c r="L689" s="376"/>
      <c r="M689" s="376"/>
      <c r="N689" s="376"/>
      <c r="O689" s="376"/>
      <c r="P689" s="376"/>
      <c r="Q689" s="376"/>
      <c r="R689" s="376"/>
      <c r="S689" s="376"/>
      <c r="T689" s="376"/>
      <c r="U689" s="376"/>
      <c r="V689" s="376"/>
      <c r="W689" s="376"/>
      <c r="X689" s="376"/>
      <c r="Y689" s="376"/>
      <c r="Z689" s="376"/>
      <c r="AA689" s="376"/>
      <c r="AB689" s="376"/>
      <c r="AC689" s="376"/>
      <c r="AD689" s="376">
        <v>1</v>
      </c>
      <c r="AE689" s="376">
        <v>1</v>
      </c>
      <c r="AF689" s="376"/>
      <c r="AG689" s="376">
        <v>1</v>
      </c>
      <c r="AH689" s="376"/>
      <c r="AI689" s="376">
        <v>1</v>
      </c>
      <c r="AJ689" s="376"/>
      <c r="AK689" s="376"/>
      <c r="AL689" s="376"/>
      <c r="AM689" s="376"/>
      <c r="AN689" s="376"/>
      <c r="AO689" s="377">
        <v>4</v>
      </c>
    </row>
    <row r="690" spans="1:41">
      <c r="A690" s="317"/>
      <c r="B690" s="313" t="s">
        <v>174</v>
      </c>
      <c r="C690" s="313" t="s">
        <v>352</v>
      </c>
      <c r="D690" s="314"/>
      <c r="E690" s="315"/>
      <c r="F690" s="315"/>
      <c r="G690" s="315"/>
      <c r="H690" s="315">
        <v>1</v>
      </c>
      <c r="I690" s="315"/>
      <c r="J690" s="315"/>
      <c r="K690" s="315"/>
      <c r="L690" s="315"/>
      <c r="M690" s="315"/>
      <c r="N690" s="315"/>
      <c r="O690" s="315"/>
      <c r="P690" s="315"/>
      <c r="Q690" s="315"/>
      <c r="R690" s="315"/>
      <c r="S690" s="315"/>
      <c r="T690" s="315"/>
      <c r="U690" s="315"/>
      <c r="V690" s="315"/>
      <c r="W690" s="315"/>
      <c r="X690" s="315"/>
      <c r="Y690" s="315">
        <v>2</v>
      </c>
      <c r="Z690" s="315"/>
      <c r="AA690" s="315"/>
      <c r="AB690" s="315"/>
      <c r="AC690" s="315"/>
      <c r="AD690" s="315"/>
      <c r="AE690" s="315"/>
      <c r="AF690" s="315"/>
      <c r="AG690" s="315"/>
      <c r="AH690" s="315"/>
      <c r="AI690" s="315"/>
      <c r="AJ690" s="315"/>
      <c r="AK690" s="315"/>
      <c r="AL690" s="315"/>
      <c r="AM690" s="315"/>
      <c r="AN690" s="315"/>
      <c r="AO690" s="316">
        <v>3</v>
      </c>
    </row>
    <row r="691" spans="1:41">
      <c r="A691" s="317"/>
      <c r="B691" s="373" t="s">
        <v>959</v>
      </c>
      <c r="C691" s="374"/>
      <c r="D691" s="375"/>
      <c r="E691" s="376"/>
      <c r="F691" s="376"/>
      <c r="G691" s="376"/>
      <c r="H691" s="376">
        <v>1</v>
      </c>
      <c r="I691" s="376"/>
      <c r="J691" s="376"/>
      <c r="K691" s="376"/>
      <c r="L691" s="376"/>
      <c r="M691" s="376"/>
      <c r="N691" s="376"/>
      <c r="O691" s="376"/>
      <c r="P691" s="376"/>
      <c r="Q691" s="376"/>
      <c r="R691" s="376"/>
      <c r="S691" s="376"/>
      <c r="T691" s="376"/>
      <c r="U691" s="376"/>
      <c r="V691" s="376"/>
      <c r="W691" s="376"/>
      <c r="X691" s="376"/>
      <c r="Y691" s="376">
        <v>2</v>
      </c>
      <c r="Z691" s="376"/>
      <c r="AA691" s="376"/>
      <c r="AB691" s="376"/>
      <c r="AC691" s="376"/>
      <c r="AD691" s="376"/>
      <c r="AE691" s="376"/>
      <c r="AF691" s="376"/>
      <c r="AG691" s="376"/>
      <c r="AH691" s="376"/>
      <c r="AI691" s="376"/>
      <c r="AJ691" s="376"/>
      <c r="AK691" s="376"/>
      <c r="AL691" s="376"/>
      <c r="AM691" s="376"/>
      <c r="AN691" s="376"/>
      <c r="AO691" s="377">
        <v>3</v>
      </c>
    </row>
    <row r="692" spans="1:41">
      <c r="A692" s="317"/>
      <c r="B692" s="313" t="s">
        <v>278</v>
      </c>
      <c r="C692" s="313" t="s">
        <v>278</v>
      </c>
      <c r="D692" s="314"/>
      <c r="E692" s="315"/>
      <c r="F692" s="315"/>
      <c r="G692" s="315"/>
      <c r="H692" s="315"/>
      <c r="I692" s="315"/>
      <c r="J692" s="315"/>
      <c r="K692" s="315"/>
      <c r="L692" s="315"/>
      <c r="M692" s="315"/>
      <c r="N692" s="315"/>
      <c r="O692" s="315"/>
      <c r="P692" s="315"/>
      <c r="Q692" s="315"/>
      <c r="R692" s="315"/>
      <c r="S692" s="315"/>
      <c r="T692" s="315"/>
      <c r="U692" s="315"/>
      <c r="V692" s="315"/>
      <c r="W692" s="315"/>
      <c r="X692" s="315"/>
      <c r="Y692" s="315"/>
      <c r="Z692" s="315"/>
      <c r="AA692" s="315"/>
      <c r="AB692" s="315"/>
      <c r="AC692" s="315"/>
      <c r="AD692" s="315"/>
      <c r="AE692" s="315"/>
      <c r="AF692" s="315"/>
      <c r="AG692" s="315"/>
      <c r="AH692" s="315"/>
      <c r="AI692" s="315"/>
      <c r="AJ692" s="315">
        <v>2</v>
      </c>
      <c r="AK692" s="315"/>
      <c r="AL692" s="315"/>
      <c r="AM692" s="315"/>
      <c r="AN692" s="315"/>
      <c r="AO692" s="316">
        <v>2</v>
      </c>
    </row>
    <row r="693" spans="1:41">
      <c r="A693" s="317"/>
      <c r="B693" s="373" t="s">
        <v>960</v>
      </c>
      <c r="C693" s="374"/>
      <c r="D693" s="375"/>
      <c r="E693" s="376"/>
      <c r="F693" s="376"/>
      <c r="G693" s="376"/>
      <c r="H693" s="376"/>
      <c r="I693" s="376"/>
      <c r="J693" s="376"/>
      <c r="K693" s="376"/>
      <c r="L693" s="376"/>
      <c r="M693" s="376"/>
      <c r="N693" s="376"/>
      <c r="O693" s="376"/>
      <c r="P693" s="376"/>
      <c r="Q693" s="376"/>
      <c r="R693" s="376"/>
      <c r="S693" s="376"/>
      <c r="T693" s="376"/>
      <c r="U693" s="376"/>
      <c r="V693" s="376"/>
      <c r="W693" s="376"/>
      <c r="X693" s="376"/>
      <c r="Y693" s="376"/>
      <c r="Z693" s="376"/>
      <c r="AA693" s="376"/>
      <c r="AB693" s="376"/>
      <c r="AC693" s="376"/>
      <c r="AD693" s="376"/>
      <c r="AE693" s="376"/>
      <c r="AF693" s="376"/>
      <c r="AG693" s="376"/>
      <c r="AH693" s="376"/>
      <c r="AI693" s="376"/>
      <c r="AJ693" s="376">
        <v>2</v>
      </c>
      <c r="AK693" s="376"/>
      <c r="AL693" s="376"/>
      <c r="AM693" s="376"/>
      <c r="AN693" s="376"/>
      <c r="AO693" s="377">
        <v>2</v>
      </c>
    </row>
    <row r="694" spans="1:41">
      <c r="A694" s="317"/>
      <c r="B694" s="313" t="s">
        <v>151</v>
      </c>
      <c r="C694" s="313" t="s">
        <v>354</v>
      </c>
      <c r="D694" s="314"/>
      <c r="E694" s="315"/>
      <c r="F694" s="315"/>
      <c r="G694" s="315"/>
      <c r="H694" s="315"/>
      <c r="I694" s="315"/>
      <c r="J694" s="315"/>
      <c r="K694" s="315"/>
      <c r="L694" s="315"/>
      <c r="M694" s="315"/>
      <c r="N694" s="315"/>
      <c r="O694" s="315"/>
      <c r="P694" s="315"/>
      <c r="Q694" s="315"/>
      <c r="R694" s="315"/>
      <c r="S694" s="315"/>
      <c r="T694" s="315"/>
      <c r="U694" s="315"/>
      <c r="V694" s="315"/>
      <c r="W694" s="315"/>
      <c r="X694" s="315"/>
      <c r="Y694" s="315"/>
      <c r="Z694" s="315"/>
      <c r="AA694" s="315"/>
      <c r="AB694" s="315"/>
      <c r="AC694" s="315"/>
      <c r="AD694" s="315"/>
      <c r="AE694" s="315"/>
      <c r="AF694" s="315"/>
      <c r="AG694" s="315"/>
      <c r="AH694" s="315">
        <v>1</v>
      </c>
      <c r="AI694" s="315"/>
      <c r="AJ694" s="315"/>
      <c r="AK694" s="315"/>
      <c r="AL694" s="315"/>
      <c r="AM694" s="315"/>
      <c r="AN694" s="315"/>
      <c r="AO694" s="316">
        <v>1</v>
      </c>
    </row>
    <row r="695" spans="1:41">
      <c r="A695" s="317"/>
      <c r="B695" s="317"/>
      <c r="C695" s="318" t="s">
        <v>777</v>
      </c>
      <c r="D695" s="319"/>
      <c r="E695" s="320"/>
      <c r="F695" s="320"/>
      <c r="G695" s="320"/>
      <c r="H695" s="320"/>
      <c r="I695" s="320"/>
      <c r="J695" s="320"/>
      <c r="K695" s="320"/>
      <c r="L695" s="320"/>
      <c r="M695" s="320"/>
      <c r="N695" s="320"/>
      <c r="O695" s="320"/>
      <c r="P695" s="320"/>
      <c r="Q695" s="320"/>
      <c r="R695" s="320"/>
      <c r="S695" s="320"/>
      <c r="T695" s="320"/>
      <c r="U695" s="320"/>
      <c r="V695" s="320"/>
      <c r="W695" s="320"/>
      <c r="X695" s="320"/>
      <c r="Y695" s="320"/>
      <c r="Z695" s="320"/>
      <c r="AA695" s="320"/>
      <c r="AB695" s="320"/>
      <c r="AC695" s="320"/>
      <c r="AD695" s="320"/>
      <c r="AE695" s="320"/>
      <c r="AF695" s="320"/>
      <c r="AG695" s="320"/>
      <c r="AH695" s="320"/>
      <c r="AI695" s="320"/>
      <c r="AJ695" s="320"/>
      <c r="AK695" s="320">
        <v>1</v>
      </c>
      <c r="AL695" s="320"/>
      <c r="AM695" s="320"/>
      <c r="AN695" s="320"/>
      <c r="AO695" s="321">
        <v>1</v>
      </c>
    </row>
    <row r="696" spans="1:41">
      <c r="A696" s="317"/>
      <c r="B696" s="373" t="s">
        <v>961</v>
      </c>
      <c r="C696" s="374"/>
      <c r="D696" s="375"/>
      <c r="E696" s="376"/>
      <c r="F696" s="376"/>
      <c r="G696" s="376"/>
      <c r="H696" s="376"/>
      <c r="I696" s="376"/>
      <c r="J696" s="376"/>
      <c r="K696" s="376"/>
      <c r="L696" s="376"/>
      <c r="M696" s="376"/>
      <c r="N696" s="376"/>
      <c r="O696" s="376"/>
      <c r="P696" s="376"/>
      <c r="Q696" s="376"/>
      <c r="R696" s="376"/>
      <c r="S696" s="376"/>
      <c r="T696" s="376"/>
      <c r="U696" s="376"/>
      <c r="V696" s="376"/>
      <c r="W696" s="376"/>
      <c r="X696" s="376"/>
      <c r="Y696" s="376"/>
      <c r="Z696" s="376"/>
      <c r="AA696" s="376"/>
      <c r="AB696" s="376"/>
      <c r="AC696" s="376"/>
      <c r="AD696" s="376"/>
      <c r="AE696" s="376"/>
      <c r="AF696" s="376"/>
      <c r="AG696" s="376"/>
      <c r="AH696" s="376">
        <v>1</v>
      </c>
      <c r="AI696" s="376"/>
      <c r="AJ696" s="376"/>
      <c r="AK696" s="376">
        <v>1</v>
      </c>
      <c r="AL696" s="376"/>
      <c r="AM696" s="376"/>
      <c r="AN696" s="376"/>
      <c r="AO696" s="377">
        <v>2</v>
      </c>
    </row>
    <row r="697" spans="1:41">
      <c r="A697" s="317"/>
      <c r="B697" s="313" t="s">
        <v>277</v>
      </c>
      <c r="C697" s="313" t="s">
        <v>393</v>
      </c>
      <c r="D697" s="314"/>
      <c r="E697" s="315"/>
      <c r="F697" s="315"/>
      <c r="G697" s="315"/>
      <c r="H697" s="315"/>
      <c r="I697" s="315"/>
      <c r="J697" s="315"/>
      <c r="K697" s="315"/>
      <c r="L697" s="315"/>
      <c r="M697" s="315"/>
      <c r="N697" s="315"/>
      <c r="O697" s="315"/>
      <c r="P697" s="315"/>
      <c r="Q697" s="315"/>
      <c r="R697" s="315"/>
      <c r="S697" s="315">
        <v>1</v>
      </c>
      <c r="T697" s="315"/>
      <c r="U697" s="315"/>
      <c r="V697" s="315"/>
      <c r="W697" s="315"/>
      <c r="X697" s="315"/>
      <c r="Y697" s="315"/>
      <c r="Z697" s="315"/>
      <c r="AA697" s="315"/>
      <c r="AB697" s="315"/>
      <c r="AC697" s="315"/>
      <c r="AD697" s="315"/>
      <c r="AE697" s="315"/>
      <c r="AF697" s="315"/>
      <c r="AG697" s="315"/>
      <c r="AH697" s="315"/>
      <c r="AI697" s="315"/>
      <c r="AJ697" s="315"/>
      <c r="AK697" s="315"/>
      <c r="AL697" s="315"/>
      <c r="AM697" s="315"/>
      <c r="AN697" s="315"/>
      <c r="AO697" s="316">
        <v>1</v>
      </c>
    </row>
    <row r="698" spans="1:41">
      <c r="A698" s="317"/>
      <c r="B698" s="317"/>
      <c r="C698" s="318" t="s">
        <v>206</v>
      </c>
      <c r="D698" s="319"/>
      <c r="E698" s="320"/>
      <c r="F698" s="320"/>
      <c r="G698" s="320"/>
      <c r="H698" s="320"/>
      <c r="I698" s="320"/>
      <c r="J698" s="320"/>
      <c r="K698" s="320"/>
      <c r="L698" s="320"/>
      <c r="M698" s="320"/>
      <c r="N698" s="320"/>
      <c r="O698" s="320"/>
      <c r="P698" s="320"/>
      <c r="Q698" s="320"/>
      <c r="R698" s="320"/>
      <c r="S698" s="320"/>
      <c r="T698" s="320"/>
      <c r="U698" s="320"/>
      <c r="V698" s="320"/>
      <c r="W698" s="320">
        <v>1</v>
      </c>
      <c r="X698" s="320"/>
      <c r="Y698" s="320"/>
      <c r="Z698" s="320"/>
      <c r="AA698" s="320"/>
      <c r="AB698" s="320"/>
      <c r="AC698" s="320"/>
      <c r="AD698" s="320"/>
      <c r="AE698" s="320"/>
      <c r="AF698" s="320"/>
      <c r="AG698" s="320"/>
      <c r="AH698" s="320"/>
      <c r="AI698" s="320"/>
      <c r="AJ698" s="320"/>
      <c r="AK698" s="320"/>
      <c r="AL698" s="320"/>
      <c r="AM698" s="320"/>
      <c r="AN698" s="320"/>
      <c r="AO698" s="321">
        <v>1</v>
      </c>
    </row>
    <row r="699" spans="1:41">
      <c r="A699" s="317"/>
      <c r="B699" s="373" t="s">
        <v>962</v>
      </c>
      <c r="C699" s="374"/>
      <c r="D699" s="375"/>
      <c r="E699" s="376"/>
      <c r="F699" s="376"/>
      <c r="G699" s="376"/>
      <c r="H699" s="376"/>
      <c r="I699" s="376"/>
      <c r="J699" s="376"/>
      <c r="K699" s="376"/>
      <c r="L699" s="376"/>
      <c r="M699" s="376"/>
      <c r="N699" s="376"/>
      <c r="O699" s="376"/>
      <c r="P699" s="376"/>
      <c r="Q699" s="376"/>
      <c r="R699" s="376"/>
      <c r="S699" s="376">
        <v>1</v>
      </c>
      <c r="T699" s="376"/>
      <c r="U699" s="376"/>
      <c r="V699" s="376"/>
      <c r="W699" s="376">
        <v>1</v>
      </c>
      <c r="X699" s="376"/>
      <c r="Y699" s="376"/>
      <c r="Z699" s="376"/>
      <c r="AA699" s="376"/>
      <c r="AB699" s="376"/>
      <c r="AC699" s="376"/>
      <c r="AD699" s="376"/>
      <c r="AE699" s="376"/>
      <c r="AF699" s="376"/>
      <c r="AG699" s="376"/>
      <c r="AH699" s="376"/>
      <c r="AI699" s="376"/>
      <c r="AJ699" s="376"/>
      <c r="AK699" s="376"/>
      <c r="AL699" s="376"/>
      <c r="AM699" s="376"/>
      <c r="AN699" s="376"/>
      <c r="AO699" s="377">
        <v>2</v>
      </c>
    </row>
    <row r="700" spans="1:41">
      <c r="A700" s="317"/>
      <c r="B700" s="313" t="s">
        <v>157</v>
      </c>
      <c r="C700" s="313" t="s">
        <v>369</v>
      </c>
      <c r="D700" s="314"/>
      <c r="E700" s="315"/>
      <c r="F700" s="315"/>
      <c r="G700" s="315"/>
      <c r="H700" s="315"/>
      <c r="I700" s="315"/>
      <c r="J700" s="315"/>
      <c r="K700" s="315"/>
      <c r="L700" s="315"/>
      <c r="M700" s="315"/>
      <c r="N700" s="315"/>
      <c r="O700" s="315">
        <v>1</v>
      </c>
      <c r="P700" s="315"/>
      <c r="Q700" s="315"/>
      <c r="R700" s="315"/>
      <c r="S700" s="315"/>
      <c r="T700" s="315"/>
      <c r="U700" s="315"/>
      <c r="V700" s="315"/>
      <c r="W700" s="315"/>
      <c r="X700" s="315"/>
      <c r="Y700" s="315"/>
      <c r="Z700" s="315"/>
      <c r="AA700" s="315"/>
      <c r="AB700" s="315"/>
      <c r="AC700" s="315"/>
      <c r="AD700" s="315"/>
      <c r="AE700" s="315"/>
      <c r="AF700" s="315"/>
      <c r="AG700" s="315"/>
      <c r="AH700" s="315"/>
      <c r="AI700" s="315"/>
      <c r="AJ700" s="315"/>
      <c r="AK700" s="315"/>
      <c r="AL700" s="315"/>
      <c r="AM700" s="315"/>
      <c r="AN700" s="315"/>
      <c r="AO700" s="316">
        <v>1</v>
      </c>
    </row>
    <row r="701" spans="1:41">
      <c r="A701" s="317"/>
      <c r="B701" s="317"/>
      <c r="C701" s="318" t="s">
        <v>546</v>
      </c>
      <c r="D701" s="319"/>
      <c r="E701" s="320"/>
      <c r="F701" s="320"/>
      <c r="G701" s="320"/>
      <c r="H701" s="320"/>
      <c r="I701" s="320"/>
      <c r="J701" s="320"/>
      <c r="K701" s="320"/>
      <c r="L701" s="320"/>
      <c r="M701" s="320"/>
      <c r="N701" s="320"/>
      <c r="O701" s="320"/>
      <c r="P701" s="320"/>
      <c r="Q701" s="320"/>
      <c r="R701" s="320"/>
      <c r="S701" s="320"/>
      <c r="T701" s="320"/>
      <c r="U701" s="320"/>
      <c r="V701" s="320"/>
      <c r="W701" s="320"/>
      <c r="X701" s="320"/>
      <c r="Y701" s="320"/>
      <c r="Z701" s="320"/>
      <c r="AA701" s="320"/>
      <c r="AB701" s="320"/>
      <c r="AC701" s="320"/>
      <c r="AD701" s="320"/>
      <c r="AE701" s="320"/>
      <c r="AF701" s="320">
        <v>1</v>
      </c>
      <c r="AG701" s="320"/>
      <c r="AH701" s="320"/>
      <c r="AI701" s="320"/>
      <c r="AJ701" s="320"/>
      <c r="AK701" s="320"/>
      <c r="AL701" s="320"/>
      <c r="AM701" s="320"/>
      <c r="AN701" s="320"/>
      <c r="AO701" s="321">
        <v>1</v>
      </c>
    </row>
    <row r="702" spans="1:41">
      <c r="A702" s="317"/>
      <c r="B702" s="373" t="s">
        <v>963</v>
      </c>
      <c r="C702" s="374"/>
      <c r="D702" s="375"/>
      <c r="E702" s="376"/>
      <c r="F702" s="376"/>
      <c r="G702" s="376"/>
      <c r="H702" s="376"/>
      <c r="I702" s="376"/>
      <c r="J702" s="376"/>
      <c r="K702" s="376"/>
      <c r="L702" s="376"/>
      <c r="M702" s="376"/>
      <c r="N702" s="376"/>
      <c r="O702" s="376">
        <v>1</v>
      </c>
      <c r="P702" s="376"/>
      <c r="Q702" s="376"/>
      <c r="R702" s="376"/>
      <c r="S702" s="376"/>
      <c r="T702" s="376"/>
      <c r="U702" s="376"/>
      <c r="V702" s="376"/>
      <c r="W702" s="376"/>
      <c r="X702" s="376"/>
      <c r="Y702" s="376"/>
      <c r="Z702" s="376"/>
      <c r="AA702" s="376"/>
      <c r="AB702" s="376"/>
      <c r="AC702" s="376"/>
      <c r="AD702" s="376"/>
      <c r="AE702" s="376"/>
      <c r="AF702" s="376">
        <v>1</v>
      </c>
      <c r="AG702" s="376"/>
      <c r="AH702" s="376"/>
      <c r="AI702" s="376"/>
      <c r="AJ702" s="376"/>
      <c r="AK702" s="376"/>
      <c r="AL702" s="376"/>
      <c r="AM702" s="376"/>
      <c r="AN702" s="376"/>
      <c r="AO702" s="377">
        <v>2</v>
      </c>
    </row>
    <row r="703" spans="1:41">
      <c r="A703" s="317"/>
      <c r="B703" s="313" t="s">
        <v>283</v>
      </c>
      <c r="C703" s="313" t="s">
        <v>274</v>
      </c>
      <c r="D703" s="314"/>
      <c r="E703" s="315"/>
      <c r="F703" s="315"/>
      <c r="G703" s="315"/>
      <c r="H703" s="315"/>
      <c r="I703" s="315"/>
      <c r="J703" s="315"/>
      <c r="K703" s="315"/>
      <c r="L703" s="315"/>
      <c r="M703" s="315"/>
      <c r="N703" s="315"/>
      <c r="O703" s="315"/>
      <c r="P703" s="315"/>
      <c r="Q703" s="315"/>
      <c r="R703" s="315"/>
      <c r="S703" s="315"/>
      <c r="T703" s="315"/>
      <c r="U703" s="315"/>
      <c r="V703" s="315"/>
      <c r="W703" s="315"/>
      <c r="X703" s="315"/>
      <c r="Y703" s="315"/>
      <c r="Z703" s="315"/>
      <c r="AA703" s="315"/>
      <c r="AB703" s="315"/>
      <c r="AC703" s="315"/>
      <c r="AD703" s="315"/>
      <c r="AE703" s="315"/>
      <c r="AF703" s="315"/>
      <c r="AG703" s="315">
        <v>1</v>
      </c>
      <c r="AH703" s="315"/>
      <c r="AI703" s="315"/>
      <c r="AJ703" s="315"/>
      <c r="AK703" s="315"/>
      <c r="AL703" s="315"/>
      <c r="AM703" s="315"/>
      <c r="AN703" s="315"/>
      <c r="AO703" s="316">
        <v>1</v>
      </c>
    </row>
    <row r="704" spans="1:41">
      <c r="A704" s="317"/>
      <c r="B704" s="373" t="s">
        <v>964</v>
      </c>
      <c r="C704" s="374"/>
      <c r="D704" s="375"/>
      <c r="E704" s="376"/>
      <c r="F704" s="376"/>
      <c r="G704" s="376"/>
      <c r="H704" s="376"/>
      <c r="I704" s="376"/>
      <c r="J704" s="376"/>
      <c r="K704" s="376"/>
      <c r="L704" s="376"/>
      <c r="M704" s="376"/>
      <c r="N704" s="376"/>
      <c r="O704" s="376"/>
      <c r="P704" s="376"/>
      <c r="Q704" s="376"/>
      <c r="R704" s="376"/>
      <c r="S704" s="376"/>
      <c r="T704" s="376"/>
      <c r="U704" s="376"/>
      <c r="V704" s="376"/>
      <c r="W704" s="376"/>
      <c r="X704" s="376"/>
      <c r="Y704" s="376"/>
      <c r="Z704" s="376"/>
      <c r="AA704" s="376"/>
      <c r="AB704" s="376"/>
      <c r="AC704" s="376"/>
      <c r="AD704" s="376"/>
      <c r="AE704" s="376"/>
      <c r="AF704" s="376"/>
      <c r="AG704" s="376">
        <v>1</v>
      </c>
      <c r="AH704" s="376"/>
      <c r="AI704" s="376"/>
      <c r="AJ704" s="376"/>
      <c r="AK704" s="376"/>
      <c r="AL704" s="376"/>
      <c r="AM704" s="376"/>
      <c r="AN704" s="376"/>
      <c r="AO704" s="377">
        <v>1</v>
      </c>
    </row>
    <row r="705" spans="1:41">
      <c r="A705" s="317"/>
      <c r="B705" s="313" t="s">
        <v>273</v>
      </c>
      <c r="C705" s="313" t="s">
        <v>416</v>
      </c>
      <c r="D705" s="314"/>
      <c r="E705" s="315"/>
      <c r="F705" s="315"/>
      <c r="G705" s="315"/>
      <c r="H705" s="315"/>
      <c r="I705" s="315"/>
      <c r="J705" s="315"/>
      <c r="K705" s="315"/>
      <c r="L705" s="315"/>
      <c r="M705" s="315"/>
      <c r="N705" s="315"/>
      <c r="O705" s="315"/>
      <c r="P705" s="315"/>
      <c r="Q705" s="315"/>
      <c r="R705" s="315"/>
      <c r="S705" s="315"/>
      <c r="T705" s="315"/>
      <c r="U705" s="315"/>
      <c r="V705" s="315"/>
      <c r="W705" s="315"/>
      <c r="X705" s="315"/>
      <c r="Y705" s="315"/>
      <c r="Z705" s="315"/>
      <c r="AA705" s="315"/>
      <c r="AB705" s="315"/>
      <c r="AC705" s="315"/>
      <c r="AD705" s="315"/>
      <c r="AE705" s="315"/>
      <c r="AF705" s="315"/>
      <c r="AG705" s="315"/>
      <c r="AH705" s="315"/>
      <c r="AI705" s="315"/>
      <c r="AJ705" s="315"/>
      <c r="AK705" s="315"/>
      <c r="AL705" s="315">
        <v>1</v>
      </c>
      <c r="AM705" s="315"/>
      <c r="AN705" s="315"/>
      <c r="AO705" s="316">
        <v>1</v>
      </c>
    </row>
    <row r="706" spans="1:41">
      <c r="A706" s="317"/>
      <c r="B706" s="373" t="s">
        <v>965</v>
      </c>
      <c r="C706" s="374"/>
      <c r="D706" s="375"/>
      <c r="E706" s="376"/>
      <c r="F706" s="376"/>
      <c r="G706" s="376"/>
      <c r="H706" s="376"/>
      <c r="I706" s="376"/>
      <c r="J706" s="376"/>
      <c r="K706" s="376"/>
      <c r="L706" s="376"/>
      <c r="M706" s="376"/>
      <c r="N706" s="376"/>
      <c r="O706" s="376"/>
      <c r="P706" s="376"/>
      <c r="Q706" s="376"/>
      <c r="R706" s="376"/>
      <c r="S706" s="376"/>
      <c r="T706" s="376"/>
      <c r="U706" s="376"/>
      <c r="V706" s="376"/>
      <c r="W706" s="376"/>
      <c r="X706" s="376"/>
      <c r="Y706" s="376"/>
      <c r="Z706" s="376"/>
      <c r="AA706" s="376"/>
      <c r="AB706" s="376"/>
      <c r="AC706" s="376"/>
      <c r="AD706" s="376"/>
      <c r="AE706" s="376"/>
      <c r="AF706" s="376"/>
      <c r="AG706" s="376"/>
      <c r="AH706" s="376"/>
      <c r="AI706" s="376"/>
      <c r="AJ706" s="376"/>
      <c r="AK706" s="376"/>
      <c r="AL706" s="376">
        <v>1</v>
      </c>
      <c r="AM706" s="376"/>
      <c r="AN706" s="376"/>
      <c r="AO706" s="377">
        <v>1</v>
      </c>
    </row>
    <row r="707" spans="1:41">
      <c r="A707" s="317"/>
      <c r="B707" s="313" t="s">
        <v>281</v>
      </c>
      <c r="C707" s="313" t="s">
        <v>363</v>
      </c>
      <c r="D707" s="314"/>
      <c r="E707" s="315"/>
      <c r="F707" s="315"/>
      <c r="G707" s="315"/>
      <c r="H707" s="315"/>
      <c r="I707" s="315"/>
      <c r="J707" s="315"/>
      <c r="K707" s="315"/>
      <c r="L707" s="315"/>
      <c r="M707" s="315"/>
      <c r="N707" s="315">
        <v>1</v>
      </c>
      <c r="O707" s="315"/>
      <c r="P707" s="315"/>
      <c r="Q707" s="315"/>
      <c r="R707" s="315"/>
      <c r="S707" s="315"/>
      <c r="T707" s="315"/>
      <c r="U707" s="315"/>
      <c r="V707" s="315"/>
      <c r="W707" s="315"/>
      <c r="X707" s="315"/>
      <c r="Y707" s="315"/>
      <c r="Z707" s="315"/>
      <c r="AA707" s="315"/>
      <c r="AB707" s="315"/>
      <c r="AC707" s="315"/>
      <c r="AD707" s="315"/>
      <c r="AE707" s="315"/>
      <c r="AF707" s="315"/>
      <c r="AG707" s="315"/>
      <c r="AH707" s="315"/>
      <c r="AI707" s="315"/>
      <c r="AJ707" s="315"/>
      <c r="AK707" s="315"/>
      <c r="AL707" s="315"/>
      <c r="AM707" s="315"/>
      <c r="AN707" s="315"/>
      <c r="AO707" s="316">
        <v>1</v>
      </c>
    </row>
    <row r="708" spans="1:41">
      <c r="A708" s="317"/>
      <c r="B708" s="373" t="s">
        <v>966</v>
      </c>
      <c r="C708" s="374"/>
      <c r="D708" s="375"/>
      <c r="E708" s="376"/>
      <c r="F708" s="376"/>
      <c r="G708" s="376"/>
      <c r="H708" s="376"/>
      <c r="I708" s="376"/>
      <c r="J708" s="376"/>
      <c r="K708" s="376"/>
      <c r="L708" s="376"/>
      <c r="M708" s="376"/>
      <c r="N708" s="376">
        <v>1</v>
      </c>
      <c r="O708" s="376"/>
      <c r="P708" s="376"/>
      <c r="Q708" s="376"/>
      <c r="R708" s="376"/>
      <c r="S708" s="376"/>
      <c r="T708" s="376"/>
      <c r="U708" s="376"/>
      <c r="V708" s="376"/>
      <c r="W708" s="376"/>
      <c r="X708" s="376"/>
      <c r="Y708" s="376"/>
      <c r="Z708" s="376"/>
      <c r="AA708" s="376"/>
      <c r="AB708" s="376"/>
      <c r="AC708" s="376"/>
      <c r="AD708" s="376"/>
      <c r="AE708" s="376"/>
      <c r="AF708" s="376"/>
      <c r="AG708" s="376"/>
      <c r="AH708" s="376"/>
      <c r="AI708" s="376"/>
      <c r="AJ708" s="376"/>
      <c r="AK708" s="376"/>
      <c r="AL708" s="376"/>
      <c r="AM708" s="376"/>
      <c r="AN708" s="376"/>
      <c r="AO708" s="377">
        <v>1</v>
      </c>
    </row>
    <row r="709" spans="1:41">
      <c r="A709" s="317"/>
      <c r="B709" s="313" t="s">
        <v>251</v>
      </c>
      <c r="C709" s="313" t="s">
        <v>733</v>
      </c>
      <c r="D709" s="314"/>
      <c r="E709" s="315"/>
      <c r="F709" s="315"/>
      <c r="G709" s="315"/>
      <c r="H709" s="315"/>
      <c r="I709" s="315"/>
      <c r="J709" s="315"/>
      <c r="K709" s="315"/>
      <c r="L709" s="315"/>
      <c r="M709" s="315"/>
      <c r="N709" s="315"/>
      <c r="O709" s="315"/>
      <c r="P709" s="315"/>
      <c r="Q709" s="315"/>
      <c r="R709" s="315"/>
      <c r="S709" s="315"/>
      <c r="T709" s="315"/>
      <c r="U709" s="315"/>
      <c r="V709" s="315"/>
      <c r="W709" s="315"/>
      <c r="X709" s="315"/>
      <c r="Y709" s="315"/>
      <c r="Z709" s="315"/>
      <c r="AA709" s="315"/>
      <c r="AB709" s="315"/>
      <c r="AC709" s="315"/>
      <c r="AD709" s="315"/>
      <c r="AE709" s="315"/>
      <c r="AF709" s="315"/>
      <c r="AG709" s="315"/>
      <c r="AH709" s="315"/>
      <c r="AI709" s="315"/>
      <c r="AJ709" s="315"/>
      <c r="AK709" s="315"/>
      <c r="AL709" s="315">
        <v>1</v>
      </c>
      <c r="AM709" s="315"/>
      <c r="AN709" s="315"/>
      <c r="AO709" s="316">
        <v>1</v>
      </c>
    </row>
    <row r="710" spans="1:41">
      <c r="A710" s="317"/>
      <c r="B710" s="373" t="s">
        <v>889</v>
      </c>
      <c r="C710" s="374"/>
      <c r="D710" s="375"/>
      <c r="E710" s="376"/>
      <c r="F710" s="376"/>
      <c r="G710" s="376"/>
      <c r="H710" s="376"/>
      <c r="I710" s="376"/>
      <c r="J710" s="376"/>
      <c r="K710" s="376"/>
      <c r="L710" s="376"/>
      <c r="M710" s="376"/>
      <c r="N710" s="376"/>
      <c r="O710" s="376"/>
      <c r="P710" s="376"/>
      <c r="Q710" s="376"/>
      <c r="R710" s="376"/>
      <c r="S710" s="376"/>
      <c r="T710" s="376"/>
      <c r="U710" s="376"/>
      <c r="V710" s="376"/>
      <c r="W710" s="376"/>
      <c r="X710" s="376"/>
      <c r="Y710" s="376"/>
      <c r="Z710" s="376"/>
      <c r="AA710" s="376"/>
      <c r="AB710" s="376"/>
      <c r="AC710" s="376"/>
      <c r="AD710" s="376"/>
      <c r="AE710" s="376"/>
      <c r="AF710" s="376"/>
      <c r="AG710" s="376"/>
      <c r="AH710" s="376"/>
      <c r="AI710" s="376"/>
      <c r="AJ710" s="376"/>
      <c r="AK710" s="376"/>
      <c r="AL710" s="376">
        <v>1</v>
      </c>
      <c r="AM710" s="376"/>
      <c r="AN710" s="376"/>
      <c r="AO710" s="377">
        <v>1</v>
      </c>
    </row>
    <row r="711" spans="1:41">
      <c r="A711" s="329" t="s">
        <v>967</v>
      </c>
      <c r="B711" s="330"/>
      <c r="C711" s="330"/>
      <c r="D711" s="331">
        <v>1</v>
      </c>
      <c r="E711" s="332"/>
      <c r="F711" s="332"/>
      <c r="G711" s="332">
        <v>1</v>
      </c>
      <c r="H711" s="332">
        <v>1</v>
      </c>
      <c r="I711" s="332">
        <v>1</v>
      </c>
      <c r="J711" s="332">
        <v>3</v>
      </c>
      <c r="K711" s="332"/>
      <c r="L711" s="332"/>
      <c r="M711" s="332">
        <v>1</v>
      </c>
      <c r="N711" s="332">
        <v>1</v>
      </c>
      <c r="O711" s="332">
        <v>3</v>
      </c>
      <c r="P711" s="332">
        <v>1</v>
      </c>
      <c r="Q711" s="332">
        <v>1</v>
      </c>
      <c r="R711" s="332">
        <v>1</v>
      </c>
      <c r="S711" s="332">
        <v>1</v>
      </c>
      <c r="T711" s="332">
        <v>1</v>
      </c>
      <c r="U711" s="332"/>
      <c r="V711" s="332"/>
      <c r="W711" s="332">
        <v>1</v>
      </c>
      <c r="X711" s="332"/>
      <c r="Y711" s="332">
        <v>2</v>
      </c>
      <c r="Z711" s="332"/>
      <c r="AA711" s="332"/>
      <c r="AB711" s="332">
        <v>1</v>
      </c>
      <c r="AC711" s="332"/>
      <c r="AD711" s="332">
        <v>4</v>
      </c>
      <c r="AE711" s="332">
        <v>4</v>
      </c>
      <c r="AF711" s="332">
        <v>2</v>
      </c>
      <c r="AG711" s="332">
        <v>4</v>
      </c>
      <c r="AH711" s="332">
        <v>6</v>
      </c>
      <c r="AI711" s="332">
        <v>2</v>
      </c>
      <c r="AJ711" s="332">
        <v>5</v>
      </c>
      <c r="AK711" s="332">
        <v>3</v>
      </c>
      <c r="AL711" s="332">
        <v>5</v>
      </c>
      <c r="AM711" s="332">
        <v>2</v>
      </c>
      <c r="AN711" s="332">
        <v>1</v>
      </c>
      <c r="AO711" s="333">
        <v>59</v>
      </c>
    </row>
    <row r="712" spans="1:41">
      <c r="A712" s="313" t="s">
        <v>32</v>
      </c>
      <c r="B712" s="313" t="s">
        <v>269</v>
      </c>
      <c r="C712" s="313" t="s">
        <v>585</v>
      </c>
      <c r="D712" s="314"/>
      <c r="E712" s="315"/>
      <c r="F712" s="315"/>
      <c r="G712" s="315"/>
      <c r="H712" s="315"/>
      <c r="I712" s="315"/>
      <c r="J712" s="315"/>
      <c r="K712" s="315"/>
      <c r="L712" s="315"/>
      <c r="M712" s="315"/>
      <c r="N712" s="315"/>
      <c r="O712" s="315"/>
      <c r="P712" s="315"/>
      <c r="Q712" s="315"/>
      <c r="R712" s="315"/>
      <c r="S712" s="315"/>
      <c r="T712" s="315"/>
      <c r="U712" s="315"/>
      <c r="V712" s="315"/>
      <c r="W712" s="315"/>
      <c r="X712" s="315"/>
      <c r="Y712" s="315"/>
      <c r="Z712" s="315"/>
      <c r="AA712" s="315"/>
      <c r="AB712" s="315"/>
      <c r="AC712" s="315">
        <v>1</v>
      </c>
      <c r="AD712" s="315"/>
      <c r="AE712" s="315"/>
      <c r="AF712" s="315"/>
      <c r="AG712" s="315"/>
      <c r="AH712" s="315"/>
      <c r="AI712" s="315">
        <v>1</v>
      </c>
      <c r="AJ712" s="315"/>
      <c r="AK712" s="315"/>
      <c r="AL712" s="315">
        <v>1</v>
      </c>
      <c r="AM712" s="315"/>
      <c r="AN712" s="315"/>
      <c r="AO712" s="316">
        <v>3</v>
      </c>
    </row>
    <row r="713" spans="1:41">
      <c r="A713" s="317"/>
      <c r="B713" s="317"/>
      <c r="C713" s="318" t="s">
        <v>644</v>
      </c>
      <c r="D713" s="319"/>
      <c r="E713" s="320"/>
      <c r="F713" s="320"/>
      <c r="G713" s="320"/>
      <c r="H713" s="320"/>
      <c r="I713" s="320"/>
      <c r="J713" s="320"/>
      <c r="K713" s="320"/>
      <c r="L713" s="320"/>
      <c r="M713" s="320"/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20"/>
      <c r="AF713" s="320"/>
      <c r="AG713" s="320"/>
      <c r="AH713" s="320"/>
      <c r="AI713" s="320">
        <v>1</v>
      </c>
      <c r="AJ713" s="320"/>
      <c r="AK713" s="320">
        <v>1</v>
      </c>
      <c r="AL713" s="320"/>
      <c r="AM713" s="320"/>
      <c r="AN713" s="320"/>
      <c r="AO713" s="321">
        <v>2</v>
      </c>
    </row>
    <row r="714" spans="1:41">
      <c r="A714" s="317"/>
      <c r="B714" s="317"/>
      <c r="C714" s="318" t="s">
        <v>624</v>
      </c>
      <c r="D714" s="319"/>
      <c r="E714" s="320"/>
      <c r="F714" s="320"/>
      <c r="G714" s="320"/>
      <c r="H714" s="320"/>
      <c r="I714" s="320"/>
      <c r="J714" s="320"/>
      <c r="K714" s="320"/>
      <c r="L714" s="320"/>
      <c r="M714" s="320"/>
      <c r="N714" s="320"/>
      <c r="O714" s="320"/>
      <c r="P714" s="320"/>
      <c r="Q714" s="320"/>
      <c r="R714" s="320"/>
      <c r="S714" s="320"/>
      <c r="T714" s="320"/>
      <c r="U714" s="320"/>
      <c r="V714" s="320"/>
      <c r="W714" s="320"/>
      <c r="X714" s="320"/>
      <c r="Y714" s="320"/>
      <c r="Z714" s="320"/>
      <c r="AA714" s="320"/>
      <c r="AB714" s="320"/>
      <c r="AC714" s="320"/>
      <c r="AD714" s="320"/>
      <c r="AE714" s="320"/>
      <c r="AF714" s="320"/>
      <c r="AG714" s="320"/>
      <c r="AH714" s="320">
        <v>1</v>
      </c>
      <c r="AI714" s="320"/>
      <c r="AJ714" s="320"/>
      <c r="AK714" s="320"/>
      <c r="AL714" s="320"/>
      <c r="AM714" s="320"/>
      <c r="AN714" s="320"/>
      <c r="AO714" s="321">
        <v>1</v>
      </c>
    </row>
    <row r="715" spans="1:41">
      <c r="A715" s="317"/>
      <c r="B715" s="317"/>
      <c r="C715" s="318" t="s">
        <v>586</v>
      </c>
      <c r="D715" s="319"/>
      <c r="E715" s="320"/>
      <c r="F715" s="320"/>
      <c r="G715" s="320"/>
      <c r="H715" s="320"/>
      <c r="I715" s="320"/>
      <c r="J715" s="320"/>
      <c r="K715" s="320"/>
      <c r="L715" s="320"/>
      <c r="M715" s="320"/>
      <c r="N715" s="320"/>
      <c r="O715" s="320"/>
      <c r="P715" s="320"/>
      <c r="Q715" s="320"/>
      <c r="R715" s="320"/>
      <c r="S715" s="320"/>
      <c r="T715" s="320"/>
      <c r="U715" s="320"/>
      <c r="V715" s="320"/>
      <c r="W715" s="320"/>
      <c r="X715" s="320"/>
      <c r="Y715" s="320"/>
      <c r="Z715" s="320"/>
      <c r="AA715" s="320"/>
      <c r="AB715" s="320"/>
      <c r="AC715" s="320"/>
      <c r="AD715" s="320"/>
      <c r="AE715" s="320"/>
      <c r="AF715" s="320"/>
      <c r="AG715" s="320">
        <v>1</v>
      </c>
      <c r="AH715" s="320">
        <v>1</v>
      </c>
      <c r="AI715" s="320"/>
      <c r="AJ715" s="320"/>
      <c r="AK715" s="320"/>
      <c r="AL715" s="320"/>
      <c r="AM715" s="320"/>
      <c r="AN715" s="320"/>
      <c r="AO715" s="321">
        <v>2</v>
      </c>
    </row>
    <row r="716" spans="1:41">
      <c r="A716" s="317"/>
      <c r="B716" s="317"/>
      <c r="C716" s="318" t="s">
        <v>413</v>
      </c>
      <c r="D716" s="319"/>
      <c r="E716" s="320"/>
      <c r="F716" s="320"/>
      <c r="G716" s="320"/>
      <c r="H716" s="320"/>
      <c r="I716" s="320"/>
      <c r="J716" s="320"/>
      <c r="K716" s="320"/>
      <c r="L716" s="320"/>
      <c r="M716" s="320"/>
      <c r="N716" s="320"/>
      <c r="O716" s="320"/>
      <c r="P716" s="320"/>
      <c r="Q716" s="320"/>
      <c r="R716" s="320"/>
      <c r="S716" s="320"/>
      <c r="T716" s="320"/>
      <c r="U716" s="320"/>
      <c r="V716" s="320"/>
      <c r="W716" s="320">
        <v>1</v>
      </c>
      <c r="X716" s="320"/>
      <c r="Y716" s="320"/>
      <c r="Z716" s="320"/>
      <c r="AA716" s="320">
        <v>1</v>
      </c>
      <c r="AB716" s="320"/>
      <c r="AC716" s="320"/>
      <c r="AD716" s="320"/>
      <c r="AE716" s="320"/>
      <c r="AF716" s="320"/>
      <c r="AG716" s="320"/>
      <c r="AH716" s="320"/>
      <c r="AI716" s="320"/>
      <c r="AJ716" s="320"/>
      <c r="AK716" s="320"/>
      <c r="AL716" s="320"/>
      <c r="AM716" s="320"/>
      <c r="AN716" s="320"/>
      <c r="AO716" s="321">
        <v>2</v>
      </c>
    </row>
    <row r="717" spans="1:41">
      <c r="A717" s="317"/>
      <c r="B717" s="317"/>
      <c r="C717" s="318" t="s">
        <v>734</v>
      </c>
      <c r="D717" s="319"/>
      <c r="E717" s="320"/>
      <c r="F717" s="320"/>
      <c r="G717" s="320"/>
      <c r="H717" s="320"/>
      <c r="I717" s="320"/>
      <c r="J717" s="320"/>
      <c r="K717" s="320"/>
      <c r="L717" s="320"/>
      <c r="M717" s="320"/>
      <c r="N717" s="320"/>
      <c r="O717" s="320"/>
      <c r="P717" s="320"/>
      <c r="Q717" s="320"/>
      <c r="R717" s="320"/>
      <c r="S717" s="320"/>
      <c r="T717" s="320"/>
      <c r="U717" s="320"/>
      <c r="V717" s="320"/>
      <c r="W717" s="320"/>
      <c r="X717" s="320"/>
      <c r="Y717" s="320"/>
      <c r="Z717" s="320"/>
      <c r="AA717" s="320"/>
      <c r="AB717" s="320"/>
      <c r="AC717" s="320"/>
      <c r="AD717" s="320"/>
      <c r="AE717" s="320"/>
      <c r="AF717" s="320"/>
      <c r="AG717" s="320"/>
      <c r="AH717" s="320"/>
      <c r="AI717" s="320"/>
      <c r="AJ717" s="320"/>
      <c r="AK717" s="320">
        <v>1</v>
      </c>
      <c r="AL717" s="320"/>
      <c r="AM717" s="320"/>
      <c r="AN717" s="320"/>
      <c r="AO717" s="321">
        <v>1</v>
      </c>
    </row>
    <row r="718" spans="1:41">
      <c r="A718" s="317"/>
      <c r="B718" s="373" t="s">
        <v>968</v>
      </c>
      <c r="C718" s="374"/>
      <c r="D718" s="375"/>
      <c r="E718" s="376"/>
      <c r="F718" s="376"/>
      <c r="G718" s="376"/>
      <c r="H718" s="376"/>
      <c r="I718" s="376"/>
      <c r="J718" s="376"/>
      <c r="K718" s="376"/>
      <c r="L718" s="376"/>
      <c r="M718" s="376"/>
      <c r="N718" s="376"/>
      <c r="O718" s="376"/>
      <c r="P718" s="376"/>
      <c r="Q718" s="376"/>
      <c r="R718" s="376"/>
      <c r="S718" s="376"/>
      <c r="T718" s="376"/>
      <c r="U718" s="376"/>
      <c r="V718" s="376"/>
      <c r="W718" s="376">
        <v>1</v>
      </c>
      <c r="X718" s="376"/>
      <c r="Y718" s="376"/>
      <c r="Z718" s="376"/>
      <c r="AA718" s="376">
        <v>1</v>
      </c>
      <c r="AB718" s="376"/>
      <c r="AC718" s="376">
        <v>1</v>
      </c>
      <c r="AD718" s="376"/>
      <c r="AE718" s="376"/>
      <c r="AF718" s="376"/>
      <c r="AG718" s="376">
        <v>1</v>
      </c>
      <c r="AH718" s="376">
        <v>2</v>
      </c>
      <c r="AI718" s="376">
        <v>2</v>
      </c>
      <c r="AJ718" s="376"/>
      <c r="AK718" s="376">
        <v>2</v>
      </c>
      <c r="AL718" s="376">
        <v>1</v>
      </c>
      <c r="AM718" s="376"/>
      <c r="AN718" s="376"/>
      <c r="AO718" s="377">
        <v>11</v>
      </c>
    </row>
    <row r="719" spans="1:41">
      <c r="A719" s="317"/>
      <c r="B719" s="313" t="s">
        <v>170</v>
      </c>
      <c r="C719" s="313" t="s">
        <v>735</v>
      </c>
      <c r="D719" s="314"/>
      <c r="E719" s="315"/>
      <c r="F719" s="315"/>
      <c r="G719" s="315"/>
      <c r="H719" s="315"/>
      <c r="I719" s="315"/>
      <c r="J719" s="315"/>
      <c r="K719" s="315"/>
      <c r="L719" s="315"/>
      <c r="M719" s="315"/>
      <c r="N719" s="315"/>
      <c r="O719" s="315"/>
      <c r="P719" s="315"/>
      <c r="Q719" s="315"/>
      <c r="R719" s="315"/>
      <c r="S719" s="315"/>
      <c r="T719" s="315"/>
      <c r="U719" s="315"/>
      <c r="V719" s="315"/>
      <c r="W719" s="315"/>
      <c r="X719" s="315"/>
      <c r="Y719" s="315"/>
      <c r="Z719" s="315"/>
      <c r="AA719" s="315"/>
      <c r="AB719" s="315"/>
      <c r="AC719" s="315"/>
      <c r="AD719" s="315"/>
      <c r="AE719" s="315"/>
      <c r="AF719" s="315"/>
      <c r="AG719" s="315"/>
      <c r="AH719" s="315"/>
      <c r="AI719" s="315"/>
      <c r="AJ719" s="315"/>
      <c r="AK719" s="315"/>
      <c r="AL719" s="315">
        <v>1</v>
      </c>
      <c r="AM719" s="315"/>
      <c r="AN719" s="315"/>
      <c r="AO719" s="316">
        <v>1</v>
      </c>
    </row>
    <row r="720" spans="1:41">
      <c r="A720" s="317"/>
      <c r="B720" s="317"/>
      <c r="C720" s="318" t="s">
        <v>736</v>
      </c>
      <c r="D720" s="319"/>
      <c r="E720" s="320"/>
      <c r="F720" s="320"/>
      <c r="G720" s="320"/>
      <c r="H720" s="320"/>
      <c r="I720" s="320"/>
      <c r="J720" s="320"/>
      <c r="K720" s="320"/>
      <c r="L720" s="320"/>
      <c r="M720" s="320"/>
      <c r="N720" s="320"/>
      <c r="O720" s="320"/>
      <c r="P720" s="320"/>
      <c r="Q720" s="320"/>
      <c r="R720" s="320"/>
      <c r="S720" s="320"/>
      <c r="T720" s="320"/>
      <c r="U720" s="320"/>
      <c r="V720" s="320"/>
      <c r="W720" s="320"/>
      <c r="X720" s="320"/>
      <c r="Y720" s="320"/>
      <c r="Z720" s="320"/>
      <c r="AA720" s="320"/>
      <c r="AB720" s="320"/>
      <c r="AC720" s="320"/>
      <c r="AD720" s="320"/>
      <c r="AE720" s="320"/>
      <c r="AF720" s="320"/>
      <c r="AG720" s="320"/>
      <c r="AH720" s="320"/>
      <c r="AI720" s="320"/>
      <c r="AJ720" s="320"/>
      <c r="AK720" s="320">
        <v>1</v>
      </c>
      <c r="AL720" s="320">
        <v>1</v>
      </c>
      <c r="AM720" s="320"/>
      <c r="AN720" s="320"/>
      <c r="AO720" s="321">
        <v>2</v>
      </c>
    </row>
    <row r="721" spans="1:41">
      <c r="A721" s="317"/>
      <c r="B721" s="317"/>
      <c r="C721" s="318" t="s">
        <v>32</v>
      </c>
      <c r="D721" s="319"/>
      <c r="E721" s="320"/>
      <c r="F721" s="320"/>
      <c r="G721" s="320"/>
      <c r="H721" s="320"/>
      <c r="I721" s="320"/>
      <c r="J721" s="320"/>
      <c r="K721" s="320"/>
      <c r="L721" s="320"/>
      <c r="M721" s="320"/>
      <c r="N721" s="320"/>
      <c r="O721" s="320"/>
      <c r="P721" s="320"/>
      <c r="Q721" s="320"/>
      <c r="R721" s="320"/>
      <c r="S721" s="320"/>
      <c r="T721" s="320"/>
      <c r="U721" s="320"/>
      <c r="V721" s="320"/>
      <c r="W721" s="320"/>
      <c r="X721" s="320">
        <v>1</v>
      </c>
      <c r="Y721" s="320"/>
      <c r="Z721" s="320"/>
      <c r="AA721" s="320"/>
      <c r="AB721" s="320"/>
      <c r="AC721" s="320"/>
      <c r="AD721" s="320"/>
      <c r="AE721" s="320"/>
      <c r="AF721" s="320"/>
      <c r="AG721" s="320"/>
      <c r="AH721" s="320"/>
      <c r="AI721" s="320"/>
      <c r="AJ721" s="320"/>
      <c r="AK721" s="320"/>
      <c r="AL721" s="320"/>
      <c r="AM721" s="320"/>
      <c r="AN721" s="320"/>
      <c r="AO721" s="321">
        <v>1</v>
      </c>
    </row>
    <row r="722" spans="1:41">
      <c r="A722" s="317"/>
      <c r="B722" s="317"/>
      <c r="C722" s="318" t="s">
        <v>969</v>
      </c>
      <c r="D722" s="319"/>
      <c r="E722" s="320"/>
      <c r="F722" s="320"/>
      <c r="G722" s="320"/>
      <c r="H722" s="320"/>
      <c r="I722" s="320"/>
      <c r="J722" s="320"/>
      <c r="K722" s="320"/>
      <c r="L722" s="320"/>
      <c r="M722" s="320"/>
      <c r="N722" s="320"/>
      <c r="O722" s="320"/>
      <c r="P722" s="320"/>
      <c r="Q722" s="320"/>
      <c r="R722" s="320"/>
      <c r="S722" s="320"/>
      <c r="T722" s="320"/>
      <c r="U722" s="320"/>
      <c r="V722" s="320"/>
      <c r="W722" s="320"/>
      <c r="X722" s="320"/>
      <c r="Y722" s="320"/>
      <c r="Z722" s="320"/>
      <c r="AA722" s="320"/>
      <c r="AB722" s="320"/>
      <c r="AC722" s="320"/>
      <c r="AD722" s="320"/>
      <c r="AE722" s="320"/>
      <c r="AF722" s="320"/>
      <c r="AG722" s="320"/>
      <c r="AH722" s="320"/>
      <c r="AI722" s="320"/>
      <c r="AJ722" s="320"/>
      <c r="AK722" s="320"/>
      <c r="AL722" s="320"/>
      <c r="AM722" s="320"/>
      <c r="AN722" s="320">
        <v>1</v>
      </c>
      <c r="AO722" s="321">
        <v>1</v>
      </c>
    </row>
    <row r="723" spans="1:41">
      <c r="A723" s="317"/>
      <c r="B723" s="317"/>
      <c r="C723" s="318" t="s">
        <v>587</v>
      </c>
      <c r="D723" s="319"/>
      <c r="E723" s="320"/>
      <c r="F723" s="320"/>
      <c r="G723" s="320"/>
      <c r="H723" s="320"/>
      <c r="I723" s="320"/>
      <c r="J723" s="320"/>
      <c r="K723" s="320"/>
      <c r="L723" s="320"/>
      <c r="M723" s="320"/>
      <c r="N723" s="320"/>
      <c r="O723" s="320"/>
      <c r="P723" s="320"/>
      <c r="Q723" s="320"/>
      <c r="R723" s="320"/>
      <c r="S723" s="320"/>
      <c r="T723" s="320"/>
      <c r="U723" s="320"/>
      <c r="V723" s="320"/>
      <c r="W723" s="320"/>
      <c r="X723" s="320"/>
      <c r="Y723" s="320"/>
      <c r="Z723" s="320"/>
      <c r="AA723" s="320"/>
      <c r="AB723" s="320"/>
      <c r="AC723" s="320"/>
      <c r="AD723" s="320"/>
      <c r="AE723" s="320">
        <v>1</v>
      </c>
      <c r="AF723" s="320"/>
      <c r="AG723" s="320"/>
      <c r="AH723" s="320"/>
      <c r="AI723" s="320"/>
      <c r="AJ723" s="320"/>
      <c r="AK723" s="320"/>
      <c r="AL723" s="320"/>
      <c r="AM723" s="320"/>
      <c r="AN723" s="320"/>
      <c r="AO723" s="321">
        <v>1</v>
      </c>
    </row>
    <row r="724" spans="1:41">
      <c r="A724" s="317"/>
      <c r="B724" s="317"/>
      <c r="C724" s="318" t="s">
        <v>450</v>
      </c>
      <c r="D724" s="319"/>
      <c r="E724" s="320"/>
      <c r="F724" s="320"/>
      <c r="G724" s="320"/>
      <c r="H724" s="320"/>
      <c r="I724" s="320"/>
      <c r="J724" s="320"/>
      <c r="K724" s="320"/>
      <c r="L724" s="320"/>
      <c r="M724" s="320"/>
      <c r="N724" s="320"/>
      <c r="O724" s="320"/>
      <c r="P724" s="320"/>
      <c r="Q724" s="320"/>
      <c r="R724" s="320"/>
      <c r="S724" s="320"/>
      <c r="T724" s="320"/>
      <c r="U724" s="320"/>
      <c r="V724" s="320"/>
      <c r="W724" s="320"/>
      <c r="X724" s="320"/>
      <c r="Y724" s="320"/>
      <c r="Z724" s="320"/>
      <c r="AA724" s="320">
        <v>1</v>
      </c>
      <c r="AB724" s="320"/>
      <c r="AC724" s="320"/>
      <c r="AD724" s="320"/>
      <c r="AE724" s="320"/>
      <c r="AF724" s="320"/>
      <c r="AG724" s="320"/>
      <c r="AH724" s="320"/>
      <c r="AI724" s="320"/>
      <c r="AJ724" s="320"/>
      <c r="AK724" s="320"/>
      <c r="AL724" s="320">
        <v>1</v>
      </c>
      <c r="AM724" s="320"/>
      <c r="AN724" s="320"/>
      <c r="AO724" s="321">
        <v>2</v>
      </c>
    </row>
    <row r="725" spans="1:41">
      <c r="A725" s="317"/>
      <c r="B725" s="373" t="s">
        <v>911</v>
      </c>
      <c r="C725" s="374"/>
      <c r="D725" s="375"/>
      <c r="E725" s="376"/>
      <c r="F725" s="376"/>
      <c r="G725" s="376"/>
      <c r="H725" s="376"/>
      <c r="I725" s="376"/>
      <c r="J725" s="376"/>
      <c r="K725" s="376"/>
      <c r="L725" s="376"/>
      <c r="M725" s="376"/>
      <c r="N725" s="376"/>
      <c r="O725" s="376"/>
      <c r="P725" s="376"/>
      <c r="Q725" s="376"/>
      <c r="R725" s="376"/>
      <c r="S725" s="376"/>
      <c r="T725" s="376"/>
      <c r="U725" s="376"/>
      <c r="V725" s="376"/>
      <c r="W725" s="376"/>
      <c r="X725" s="376">
        <v>1</v>
      </c>
      <c r="Y725" s="376"/>
      <c r="Z725" s="376"/>
      <c r="AA725" s="376">
        <v>1</v>
      </c>
      <c r="AB725" s="376"/>
      <c r="AC725" s="376"/>
      <c r="AD725" s="376"/>
      <c r="AE725" s="376">
        <v>1</v>
      </c>
      <c r="AF725" s="376"/>
      <c r="AG725" s="376"/>
      <c r="AH725" s="376"/>
      <c r="AI725" s="376"/>
      <c r="AJ725" s="376"/>
      <c r="AK725" s="376">
        <v>1</v>
      </c>
      <c r="AL725" s="376">
        <v>3</v>
      </c>
      <c r="AM725" s="376"/>
      <c r="AN725" s="376">
        <v>1</v>
      </c>
      <c r="AO725" s="377">
        <v>8</v>
      </c>
    </row>
    <row r="726" spans="1:41">
      <c r="A726" s="317"/>
      <c r="B726" s="313" t="s">
        <v>243</v>
      </c>
      <c r="C726" s="313" t="s">
        <v>548</v>
      </c>
      <c r="D726" s="314"/>
      <c r="E726" s="315"/>
      <c r="F726" s="315"/>
      <c r="G726" s="315"/>
      <c r="H726" s="315"/>
      <c r="I726" s="315"/>
      <c r="J726" s="315"/>
      <c r="K726" s="315"/>
      <c r="L726" s="315"/>
      <c r="M726" s="315"/>
      <c r="N726" s="315"/>
      <c r="O726" s="315"/>
      <c r="P726" s="315"/>
      <c r="Q726" s="315"/>
      <c r="R726" s="315"/>
      <c r="S726" s="315"/>
      <c r="T726" s="315"/>
      <c r="U726" s="315"/>
      <c r="V726" s="315"/>
      <c r="W726" s="315"/>
      <c r="X726" s="315"/>
      <c r="Y726" s="315"/>
      <c r="Z726" s="315"/>
      <c r="AA726" s="315"/>
      <c r="AB726" s="315"/>
      <c r="AC726" s="315"/>
      <c r="AD726" s="315"/>
      <c r="AE726" s="315"/>
      <c r="AF726" s="315">
        <v>1</v>
      </c>
      <c r="AG726" s="315"/>
      <c r="AH726" s="315">
        <v>1</v>
      </c>
      <c r="AI726" s="315">
        <v>1</v>
      </c>
      <c r="AJ726" s="315"/>
      <c r="AK726" s="315"/>
      <c r="AL726" s="315"/>
      <c r="AM726" s="315"/>
      <c r="AN726" s="315"/>
      <c r="AO726" s="316">
        <v>3</v>
      </c>
    </row>
    <row r="727" spans="1:41">
      <c r="A727" s="317"/>
      <c r="B727" s="317"/>
      <c r="C727" s="318" t="s">
        <v>699</v>
      </c>
      <c r="D727" s="319"/>
      <c r="E727" s="320"/>
      <c r="F727" s="320"/>
      <c r="G727" s="320"/>
      <c r="H727" s="320"/>
      <c r="I727" s="320"/>
      <c r="J727" s="320"/>
      <c r="K727" s="320"/>
      <c r="L727" s="320"/>
      <c r="M727" s="320"/>
      <c r="N727" s="320"/>
      <c r="O727" s="320"/>
      <c r="P727" s="320"/>
      <c r="Q727" s="320"/>
      <c r="R727" s="320"/>
      <c r="S727" s="320"/>
      <c r="T727" s="320"/>
      <c r="U727" s="320"/>
      <c r="V727" s="320"/>
      <c r="W727" s="320"/>
      <c r="X727" s="320"/>
      <c r="Y727" s="320"/>
      <c r="Z727" s="320"/>
      <c r="AA727" s="320"/>
      <c r="AB727" s="320"/>
      <c r="AC727" s="320"/>
      <c r="AD727" s="320"/>
      <c r="AE727" s="320"/>
      <c r="AF727" s="320"/>
      <c r="AG727" s="320"/>
      <c r="AH727" s="320"/>
      <c r="AI727" s="320"/>
      <c r="AJ727" s="320"/>
      <c r="AK727" s="320">
        <v>1</v>
      </c>
      <c r="AL727" s="320"/>
      <c r="AM727" s="320"/>
      <c r="AN727" s="320"/>
      <c r="AO727" s="321">
        <v>1</v>
      </c>
    </row>
    <row r="728" spans="1:41">
      <c r="A728" s="317"/>
      <c r="B728" s="317"/>
      <c r="C728" s="318" t="s">
        <v>778</v>
      </c>
      <c r="D728" s="319"/>
      <c r="E728" s="320"/>
      <c r="F728" s="320"/>
      <c r="G728" s="320"/>
      <c r="H728" s="320"/>
      <c r="I728" s="320"/>
      <c r="J728" s="320"/>
      <c r="K728" s="320"/>
      <c r="L728" s="320"/>
      <c r="M728" s="320"/>
      <c r="N728" s="320"/>
      <c r="O728" s="320"/>
      <c r="P728" s="320"/>
      <c r="Q728" s="320"/>
      <c r="R728" s="320"/>
      <c r="S728" s="320"/>
      <c r="T728" s="320"/>
      <c r="U728" s="320"/>
      <c r="V728" s="320"/>
      <c r="W728" s="320"/>
      <c r="X728" s="320"/>
      <c r="Y728" s="320"/>
      <c r="Z728" s="320"/>
      <c r="AA728" s="320"/>
      <c r="AB728" s="320"/>
      <c r="AC728" s="320"/>
      <c r="AD728" s="320"/>
      <c r="AE728" s="320"/>
      <c r="AF728" s="320"/>
      <c r="AG728" s="320"/>
      <c r="AH728" s="320"/>
      <c r="AI728" s="320"/>
      <c r="AJ728" s="320"/>
      <c r="AK728" s="320"/>
      <c r="AL728" s="320">
        <v>1</v>
      </c>
      <c r="AM728" s="320"/>
      <c r="AN728" s="320"/>
      <c r="AO728" s="321">
        <v>1</v>
      </c>
    </row>
    <row r="729" spans="1:41">
      <c r="A729" s="317"/>
      <c r="B729" s="317"/>
      <c r="C729" s="318" t="s">
        <v>296</v>
      </c>
      <c r="D729" s="319"/>
      <c r="E729" s="320"/>
      <c r="F729" s="320"/>
      <c r="G729" s="320"/>
      <c r="H729" s="320"/>
      <c r="I729" s="320"/>
      <c r="J729" s="320"/>
      <c r="K729" s="320"/>
      <c r="L729" s="320"/>
      <c r="M729" s="320"/>
      <c r="N729" s="320"/>
      <c r="O729" s="320"/>
      <c r="P729" s="320"/>
      <c r="Q729" s="320"/>
      <c r="R729" s="320"/>
      <c r="S729" s="320"/>
      <c r="T729" s="320"/>
      <c r="U729" s="320"/>
      <c r="V729" s="320"/>
      <c r="W729" s="320"/>
      <c r="X729" s="320"/>
      <c r="Y729" s="320"/>
      <c r="Z729" s="320"/>
      <c r="AA729" s="320"/>
      <c r="AB729" s="320"/>
      <c r="AC729" s="320"/>
      <c r="AD729" s="320"/>
      <c r="AE729" s="320"/>
      <c r="AF729" s="320"/>
      <c r="AG729" s="320"/>
      <c r="AH729" s="320"/>
      <c r="AI729" s="320"/>
      <c r="AJ729" s="320"/>
      <c r="AK729" s="320">
        <v>1</v>
      </c>
      <c r="AL729" s="320"/>
      <c r="AM729" s="320"/>
      <c r="AN729" s="320"/>
      <c r="AO729" s="321">
        <v>1</v>
      </c>
    </row>
    <row r="730" spans="1:41">
      <c r="A730" s="317"/>
      <c r="B730" s="373" t="s">
        <v>970</v>
      </c>
      <c r="C730" s="374"/>
      <c r="D730" s="375"/>
      <c r="E730" s="376"/>
      <c r="F730" s="376"/>
      <c r="G730" s="376"/>
      <c r="H730" s="376"/>
      <c r="I730" s="376"/>
      <c r="J730" s="376"/>
      <c r="K730" s="376"/>
      <c r="L730" s="376"/>
      <c r="M730" s="376"/>
      <c r="N730" s="376"/>
      <c r="O730" s="376"/>
      <c r="P730" s="376"/>
      <c r="Q730" s="376"/>
      <c r="R730" s="376"/>
      <c r="S730" s="376"/>
      <c r="T730" s="376"/>
      <c r="U730" s="376"/>
      <c r="V730" s="376"/>
      <c r="W730" s="376"/>
      <c r="X730" s="376"/>
      <c r="Y730" s="376"/>
      <c r="Z730" s="376"/>
      <c r="AA730" s="376"/>
      <c r="AB730" s="376"/>
      <c r="AC730" s="376"/>
      <c r="AD730" s="376"/>
      <c r="AE730" s="376"/>
      <c r="AF730" s="376">
        <v>1</v>
      </c>
      <c r="AG730" s="376"/>
      <c r="AH730" s="376">
        <v>1</v>
      </c>
      <c r="AI730" s="376">
        <v>1</v>
      </c>
      <c r="AJ730" s="376"/>
      <c r="AK730" s="376">
        <v>2</v>
      </c>
      <c r="AL730" s="376">
        <v>1</v>
      </c>
      <c r="AM730" s="376"/>
      <c r="AN730" s="376"/>
      <c r="AO730" s="377">
        <v>6</v>
      </c>
    </row>
    <row r="731" spans="1:41">
      <c r="A731" s="317"/>
      <c r="B731" s="313" t="s">
        <v>272</v>
      </c>
      <c r="C731" s="313" t="s">
        <v>737</v>
      </c>
      <c r="D731" s="314"/>
      <c r="E731" s="315"/>
      <c r="F731" s="315"/>
      <c r="G731" s="315"/>
      <c r="H731" s="315"/>
      <c r="I731" s="315"/>
      <c r="J731" s="315"/>
      <c r="K731" s="315"/>
      <c r="L731" s="315"/>
      <c r="M731" s="315"/>
      <c r="N731" s="315"/>
      <c r="O731" s="315"/>
      <c r="P731" s="315"/>
      <c r="Q731" s="315"/>
      <c r="R731" s="315"/>
      <c r="S731" s="315"/>
      <c r="T731" s="315"/>
      <c r="U731" s="315"/>
      <c r="V731" s="315"/>
      <c r="W731" s="315"/>
      <c r="X731" s="315"/>
      <c r="Y731" s="315"/>
      <c r="Z731" s="315"/>
      <c r="AA731" s="315"/>
      <c r="AB731" s="315"/>
      <c r="AC731" s="315"/>
      <c r="AD731" s="315"/>
      <c r="AE731" s="315"/>
      <c r="AF731" s="315"/>
      <c r="AG731" s="315"/>
      <c r="AH731" s="315"/>
      <c r="AI731" s="315"/>
      <c r="AJ731" s="315"/>
      <c r="AK731" s="315">
        <v>1</v>
      </c>
      <c r="AL731" s="315"/>
      <c r="AM731" s="315"/>
      <c r="AN731" s="315"/>
      <c r="AO731" s="316">
        <v>1</v>
      </c>
    </row>
    <row r="732" spans="1:41">
      <c r="A732" s="317"/>
      <c r="B732" s="317"/>
      <c r="C732" s="318" t="s">
        <v>663</v>
      </c>
      <c r="D732" s="319"/>
      <c r="E732" s="320"/>
      <c r="F732" s="320"/>
      <c r="G732" s="320"/>
      <c r="H732" s="320"/>
      <c r="I732" s="320"/>
      <c r="J732" s="320"/>
      <c r="K732" s="320"/>
      <c r="L732" s="320"/>
      <c r="M732" s="320"/>
      <c r="N732" s="320"/>
      <c r="O732" s="320"/>
      <c r="P732" s="320"/>
      <c r="Q732" s="320"/>
      <c r="R732" s="320"/>
      <c r="S732" s="320"/>
      <c r="T732" s="320"/>
      <c r="U732" s="320"/>
      <c r="V732" s="320"/>
      <c r="W732" s="320"/>
      <c r="X732" s="320"/>
      <c r="Y732" s="320"/>
      <c r="Z732" s="320"/>
      <c r="AA732" s="320"/>
      <c r="AB732" s="320"/>
      <c r="AC732" s="320"/>
      <c r="AD732" s="320"/>
      <c r="AE732" s="320"/>
      <c r="AF732" s="320"/>
      <c r="AG732" s="320"/>
      <c r="AH732" s="320"/>
      <c r="AI732" s="320"/>
      <c r="AJ732" s="320"/>
      <c r="AK732" s="320">
        <v>1</v>
      </c>
      <c r="AL732" s="320">
        <v>2</v>
      </c>
      <c r="AM732" s="320"/>
      <c r="AN732" s="320"/>
      <c r="AO732" s="321">
        <v>3</v>
      </c>
    </row>
    <row r="733" spans="1:41">
      <c r="A733" s="317"/>
      <c r="B733" s="317"/>
      <c r="C733" s="318" t="s">
        <v>779</v>
      </c>
      <c r="D733" s="319"/>
      <c r="E733" s="320"/>
      <c r="F733" s="320"/>
      <c r="G733" s="320"/>
      <c r="H733" s="320"/>
      <c r="I733" s="320"/>
      <c r="J733" s="320"/>
      <c r="K733" s="320"/>
      <c r="L733" s="320"/>
      <c r="M733" s="320"/>
      <c r="N733" s="320"/>
      <c r="O733" s="320"/>
      <c r="P733" s="320"/>
      <c r="Q733" s="320"/>
      <c r="R733" s="320"/>
      <c r="S733" s="320"/>
      <c r="T733" s="320"/>
      <c r="U733" s="320"/>
      <c r="V733" s="320"/>
      <c r="W733" s="320"/>
      <c r="X733" s="320"/>
      <c r="Y733" s="320"/>
      <c r="Z733" s="320"/>
      <c r="AA733" s="320"/>
      <c r="AB733" s="320"/>
      <c r="AC733" s="320"/>
      <c r="AD733" s="320"/>
      <c r="AE733" s="320"/>
      <c r="AF733" s="320"/>
      <c r="AG733" s="320"/>
      <c r="AH733" s="320"/>
      <c r="AI733" s="320"/>
      <c r="AJ733" s="320"/>
      <c r="AK733" s="320"/>
      <c r="AL733" s="320">
        <v>1</v>
      </c>
      <c r="AM733" s="320"/>
      <c r="AN733" s="320"/>
      <c r="AO733" s="321">
        <v>1</v>
      </c>
    </row>
    <row r="734" spans="1:41">
      <c r="A734" s="317"/>
      <c r="B734" s="373" t="s">
        <v>971</v>
      </c>
      <c r="C734" s="374"/>
      <c r="D734" s="375"/>
      <c r="E734" s="376"/>
      <c r="F734" s="376"/>
      <c r="G734" s="376"/>
      <c r="H734" s="376"/>
      <c r="I734" s="376"/>
      <c r="J734" s="376"/>
      <c r="K734" s="376"/>
      <c r="L734" s="376"/>
      <c r="M734" s="376"/>
      <c r="N734" s="376"/>
      <c r="O734" s="376"/>
      <c r="P734" s="376"/>
      <c r="Q734" s="376"/>
      <c r="R734" s="376"/>
      <c r="S734" s="376"/>
      <c r="T734" s="376"/>
      <c r="U734" s="376"/>
      <c r="V734" s="376"/>
      <c r="W734" s="376"/>
      <c r="X734" s="376"/>
      <c r="Y734" s="376"/>
      <c r="Z734" s="376"/>
      <c r="AA734" s="376"/>
      <c r="AB734" s="376"/>
      <c r="AC734" s="376"/>
      <c r="AD734" s="376"/>
      <c r="AE734" s="376"/>
      <c r="AF734" s="376"/>
      <c r="AG734" s="376"/>
      <c r="AH734" s="376"/>
      <c r="AI734" s="376"/>
      <c r="AJ734" s="376"/>
      <c r="AK734" s="376">
        <v>2</v>
      </c>
      <c r="AL734" s="376">
        <v>3</v>
      </c>
      <c r="AM734" s="376"/>
      <c r="AN734" s="376"/>
      <c r="AO734" s="377">
        <v>5</v>
      </c>
    </row>
    <row r="735" spans="1:41">
      <c r="A735" s="317"/>
      <c r="B735" s="313" t="s">
        <v>270</v>
      </c>
      <c r="C735" s="313" t="s">
        <v>588</v>
      </c>
      <c r="D735" s="314"/>
      <c r="E735" s="315"/>
      <c r="F735" s="315"/>
      <c r="G735" s="315"/>
      <c r="H735" s="315"/>
      <c r="I735" s="315"/>
      <c r="J735" s="315"/>
      <c r="K735" s="315"/>
      <c r="L735" s="315"/>
      <c r="M735" s="315"/>
      <c r="N735" s="315"/>
      <c r="O735" s="315"/>
      <c r="P735" s="315"/>
      <c r="Q735" s="315"/>
      <c r="R735" s="315"/>
      <c r="S735" s="315"/>
      <c r="T735" s="315"/>
      <c r="U735" s="315"/>
      <c r="V735" s="315"/>
      <c r="W735" s="315"/>
      <c r="X735" s="315"/>
      <c r="Y735" s="315"/>
      <c r="Z735" s="315"/>
      <c r="AA735" s="315"/>
      <c r="AB735" s="315"/>
      <c r="AC735" s="315"/>
      <c r="AD735" s="315"/>
      <c r="AE735" s="315"/>
      <c r="AF735" s="315"/>
      <c r="AG735" s="315">
        <v>1</v>
      </c>
      <c r="AH735" s="315"/>
      <c r="AI735" s="315">
        <v>4</v>
      </c>
      <c r="AJ735" s="315"/>
      <c r="AK735" s="315"/>
      <c r="AL735" s="315"/>
      <c r="AM735" s="315"/>
      <c r="AN735" s="315"/>
      <c r="AO735" s="316">
        <v>5</v>
      </c>
    </row>
    <row r="736" spans="1:41">
      <c r="A736" s="317"/>
      <c r="B736" s="373" t="s">
        <v>972</v>
      </c>
      <c r="C736" s="374"/>
      <c r="D736" s="375"/>
      <c r="E736" s="376"/>
      <c r="F736" s="376"/>
      <c r="G736" s="376"/>
      <c r="H736" s="376"/>
      <c r="I736" s="376"/>
      <c r="J736" s="376"/>
      <c r="K736" s="376"/>
      <c r="L736" s="376"/>
      <c r="M736" s="376"/>
      <c r="N736" s="376"/>
      <c r="O736" s="376"/>
      <c r="P736" s="376"/>
      <c r="Q736" s="376"/>
      <c r="R736" s="376"/>
      <c r="S736" s="376"/>
      <c r="T736" s="376"/>
      <c r="U736" s="376"/>
      <c r="V736" s="376"/>
      <c r="W736" s="376"/>
      <c r="X736" s="376"/>
      <c r="Y736" s="376"/>
      <c r="Z736" s="376"/>
      <c r="AA736" s="376"/>
      <c r="AB736" s="376"/>
      <c r="AC736" s="376"/>
      <c r="AD736" s="376"/>
      <c r="AE736" s="376"/>
      <c r="AF736" s="376"/>
      <c r="AG736" s="376">
        <v>1</v>
      </c>
      <c r="AH736" s="376"/>
      <c r="AI736" s="376">
        <v>4</v>
      </c>
      <c r="AJ736" s="376"/>
      <c r="AK736" s="376"/>
      <c r="AL736" s="376"/>
      <c r="AM736" s="376"/>
      <c r="AN736" s="376"/>
      <c r="AO736" s="377">
        <v>5</v>
      </c>
    </row>
    <row r="737" spans="1:41">
      <c r="A737" s="317"/>
      <c r="B737" s="313" t="s">
        <v>267</v>
      </c>
      <c r="C737" s="313" t="s">
        <v>738</v>
      </c>
      <c r="D737" s="314"/>
      <c r="E737" s="315"/>
      <c r="F737" s="315"/>
      <c r="G737" s="315"/>
      <c r="H737" s="315"/>
      <c r="I737" s="315"/>
      <c r="J737" s="315"/>
      <c r="K737" s="315"/>
      <c r="L737" s="315"/>
      <c r="M737" s="315"/>
      <c r="N737" s="315"/>
      <c r="O737" s="315"/>
      <c r="P737" s="315"/>
      <c r="Q737" s="315"/>
      <c r="R737" s="315"/>
      <c r="S737" s="315"/>
      <c r="T737" s="315"/>
      <c r="U737" s="315"/>
      <c r="V737" s="315"/>
      <c r="W737" s="315"/>
      <c r="X737" s="315"/>
      <c r="Y737" s="315"/>
      <c r="Z737" s="315"/>
      <c r="AA737" s="315"/>
      <c r="AB737" s="315"/>
      <c r="AC737" s="315"/>
      <c r="AD737" s="315"/>
      <c r="AE737" s="315"/>
      <c r="AF737" s="315"/>
      <c r="AG737" s="315"/>
      <c r="AH737" s="315"/>
      <c r="AI737" s="315"/>
      <c r="AJ737" s="315"/>
      <c r="AK737" s="315"/>
      <c r="AL737" s="315">
        <v>2</v>
      </c>
      <c r="AM737" s="315"/>
      <c r="AN737" s="315">
        <v>1</v>
      </c>
      <c r="AO737" s="316">
        <v>3</v>
      </c>
    </row>
    <row r="738" spans="1:41">
      <c r="A738" s="317"/>
      <c r="B738" s="317"/>
      <c r="C738" s="318" t="s">
        <v>739</v>
      </c>
      <c r="D738" s="319"/>
      <c r="E738" s="320"/>
      <c r="F738" s="32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20"/>
      <c r="AF738" s="320"/>
      <c r="AG738" s="320"/>
      <c r="AH738" s="320"/>
      <c r="AI738" s="320"/>
      <c r="AJ738" s="320"/>
      <c r="AK738" s="320"/>
      <c r="AL738" s="320">
        <v>1</v>
      </c>
      <c r="AM738" s="320"/>
      <c r="AN738" s="320">
        <v>1</v>
      </c>
      <c r="AO738" s="321">
        <v>2</v>
      </c>
    </row>
    <row r="739" spans="1:41">
      <c r="A739" s="317"/>
      <c r="B739" s="373" t="s">
        <v>837</v>
      </c>
      <c r="C739" s="374"/>
      <c r="D739" s="375"/>
      <c r="E739" s="376"/>
      <c r="F739" s="376"/>
      <c r="G739" s="376"/>
      <c r="H739" s="376"/>
      <c r="I739" s="376"/>
      <c r="J739" s="376"/>
      <c r="K739" s="376"/>
      <c r="L739" s="376"/>
      <c r="M739" s="376"/>
      <c r="N739" s="376"/>
      <c r="O739" s="376"/>
      <c r="P739" s="376"/>
      <c r="Q739" s="376"/>
      <c r="R739" s="376"/>
      <c r="S739" s="376"/>
      <c r="T739" s="376"/>
      <c r="U739" s="376"/>
      <c r="V739" s="376"/>
      <c r="W739" s="376"/>
      <c r="X739" s="376"/>
      <c r="Y739" s="376"/>
      <c r="Z739" s="376"/>
      <c r="AA739" s="376"/>
      <c r="AB739" s="376"/>
      <c r="AC739" s="376"/>
      <c r="AD739" s="376"/>
      <c r="AE739" s="376"/>
      <c r="AF739" s="376"/>
      <c r="AG739" s="376"/>
      <c r="AH739" s="376"/>
      <c r="AI739" s="376"/>
      <c r="AJ739" s="376"/>
      <c r="AK739" s="376"/>
      <c r="AL739" s="376">
        <v>3</v>
      </c>
      <c r="AM739" s="376"/>
      <c r="AN739" s="376">
        <v>2</v>
      </c>
      <c r="AO739" s="377">
        <v>5</v>
      </c>
    </row>
    <row r="740" spans="1:41">
      <c r="A740" s="317"/>
      <c r="B740" s="313" t="s">
        <v>32</v>
      </c>
      <c r="C740" s="313" t="s">
        <v>700</v>
      </c>
      <c r="D740" s="314"/>
      <c r="E740" s="315"/>
      <c r="F740" s="315"/>
      <c r="G740" s="315"/>
      <c r="H740" s="315"/>
      <c r="I740" s="315"/>
      <c r="J740" s="315"/>
      <c r="K740" s="315"/>
      <c r="L740" s="315"/>
      <c r="M740" s="315"/>
      <c r="N740" s="315"/>
      <c r="O740" s="315"/>
      <c r="P740" s="315"/>
      <c r="Q740" s="315"/>
      <c r="R740" s="315"/>
      <c r="S740" s="315"/>
      <c r="T740" s="315"/>
      <c r="U740" s="315"/>
      <c r="V740" s="315"/>
      <c r="W740" s="315"/>
      <c r="X740" s="315"/>
      <c r="Y740" s="315"/>
      <c r="Z740" s="315"/>
      <c r="AA740" s="315"/>
      <c r="AB740" s="315"/>
      <c r="AC740" s="315"/>
      <c r="AD740" s="315"/>
      <c r="AE740" s="315"/>
      <c r="AF740" s="315"/>
      <c r="AG740" s="315"/>
      <c r="AH740" s="315"/>
      <c r="AI740" s="315"/>
      <c r="AJ740" s="315"/>
      <c r="AK740" s="315"/>
      <c r="AL740" s="315">
        <v>2</v>
      </c>
      <c r="AM740" s="315"/>
      <c r="AN740" s="315"/>
      <c r="AO740" s="316">
        <v>2</v>
      </c>
    </row>
    <row r="741" spans="1:41">
      <c r="A741" s="317"/>
      <c r="B741" s="317"/>
      <c r="C741" s="318" t="s">
        <v>32</v>
      </c>
      <c r="D741" s="319"/>
      <c r="E741" s="320"/>
      <c r="F741" s="320"/>
      <c r="G741" s="320"/>
      <c r="H741" s="320"/>
      <c r="I741" s="320"/>
      <c r="J741" s="320"/>
      <c r="K741" s="320"/>
      <c r="L741" s="320"/>
      <c r="M741" s="320"/>
      <c r="N741" s="320"/>
      <c r="O741" s="320"/>
      <c r="P741" s="320"/>
      <c r="Q741" s="320"/>
      <c r="R741" s="320"/>
      <c r="S741" s="320"/>
      <c r="T741" s="320"/>
      <c r="U741" s="320"/>
      <c r="V741" s="320"/>
      <c r="W741" s="320"/>
      <c r="X741" s="320"/>
      <c r="Y741" s="320"/>
      <c r="Z741" s="320"/>
      <c r="AA741" s="320"/>
      <c r="AB741" s="320"/>
      <c r="AC741" s="320"/>
      <c r="AD741" s="320"/>
      <c r="AE741" s="320"/>
      <c r="AF741" s="320"/>
      <c r="AG741" s="320"/>
      <c r="AH741" s="320"/>
      <c r="AI741" s="320"/>
      <c r="AJ741" s="320"/>
      <c r="AK741" s="320"/>
      <c r="AL741" s="320"/>
      <c r="AM741" s="320">
        <v>1</v>
      </c>
      <c r="AN741" s="320">
        <v>1</v>
      </c>
      <c r="AO741" s="321">
        <v>2</v>
      </c>
    </row>
    <row r="742" spans="1:41">
      <c r="A742" s="317"/>
      <c r="B742" s="373" t="s">
        <v>843</v>
      </c>
      <c r="C742" s="374"/>
      <c r="D742" s="375"/>
      <c r="E742" s="376"/>
      <c r="F742" s="376"/>
      <c r="G742" s="376"/>
      <c r="H742" s="376"/>
      <c r="I742" s="376"/>
      <c r="J742" s="376"/>
      <c r="K742" s="376"/>
      <c r="L742" s="376"/>
      <c r="M742" s="376"/>
      <c r="N742" s="376"/>
      <c r="O742" s="376"/>
      <c r="P742" s="376"/>
      <c r="Q742" s="376"/>
      <c r="R742" s="376"/>
      <c r="S742" s="376"/>
      <c r="T742" s="376"/>
      <c r="U742" s="376"/>
      <c r="V742" s="376"/>
      <c r="W742" s="376"/>
      <c r="X742" s="376"/>
      <c r="Y742" s="376"/>
      <c r="Z742" s="376"/>
      <c r="AA742" s="376"/>
      <c r="AB742" s="376"/>
      <c r="AC742" s="376"/>
      <c r="AD742" s="376"/>
      <c r="AE742" s="376"/>
      <c r="AF742" s="376"/>
      <c r="AG742" s="376"/>
      <c r="AH742" s="376"/>
      <c r="AI742" s="376"/>
      <c r="AJ742" s="376"/>
      <c r="AK742" s="376"/>
      <c r="AL742" s="376">
        <v>2</v>
      </c>
      <c r="AM742" s="376">
        <v>1</v>
      </c>
      <c r="AN742" s="376">
        <v>1</v>
      </c>
      <c r="AO742" s="377">
        <v>4</v>
      </c>
    </row>
    <row r="743" spans="1:41">
      <c r="A743" s="317"/>
      <c r="B743" s="313" t="s">
        <v>268</v>
      </c>
      <c r="C743" s="313" t="s">
        <v>547</v>
      </c>
      <c r="D743" s="314"/>
      <c r="E743" s="315"/>
      <c r="F743" s="315"/>
      <c r="G743" s="315"/>
      <c r="H743" s="315"/>
      <c r="I743" s="315"/>
      <c r="J743" s="315"/>
      <c r="K743" s="315"/>
      <c r="L743" s="315"/>
      <c r="M743" s="315"/>
      <c r="N743" s="315"/>
      <c r="O743" s="315"/>
      <c r="P743" s="315"/>
      <c r="Q743" s="315"/>
      <c r="R743" s="315"/>
      <c r="S743" s="315"/>
      <c r="T743" s="315"/>
      <c r="U743" s="315"/>
      <c r="V743" s="315"/>
      <c r="W743" s="315"/>
      <c r="X743" s="315"/>
      <c r="Y743" s="315"/>
      <c r="Z743" s="315"/>
      <c r="AA743" s="315"/>
      <c r="AB743" s="315"/>
      <c r="AC743" s="315"/>
      <c r="AD743" s="315"/>
      <c r="AE743" s="315"/>
      <c r="AF743" s="315">
        <v>1</v>
      </c>
      <c r="AG743" s="315"/>
      <c r="AH743" s="315"/>
      <c r="AI743" s="315"/>
      <c r="AJ743" s="315"/>
      <c r="AK743" s="315"/>
      <c r="AL743" s="315"/>
      <c r="AM743" s="315"/>
      <c r="AN743" s="315"/>
      <c r="AO743" s="316">
        <v>1</v>
      </c>
    </row>
    <row r="744" spans="1:41">
      <c r="A744" s="317"/>
      <c r="B744" s="317"/>
      <c r="C744" s="318" t="s">
        <v>495</v>
      </c>
      <c r="D744" s="319"/>
      <c r="E744" s="320"/>
      <c r="F744" s="320"/>
      <c r="G744" s="320"/>
      <c r="H744" s="320"/>
      <c r="I744" s="320"/>
      <c r="J744" s="320"/>
      <c r="K744" s="320"/>
      <c r="L744" s="320"/>
      <c r="M744" s="320"/>
      <c r="N744" s="320"/>
      <c r="O744" s="320"/>
      <c r="P744" s="320"/>
      <c r="Q744" s="320"/>
      <c r="R744" s="320"/>
      <c r="S744" s="320"/>
      <c r="T744" s="320"/>
      <c r="U744" s="320"/>
      <c r="V744" s="320"/>
      <c r="W744" s="320"/>
      <c r="X744" s="320"/>
      <c r="Y744" s="320"/>
      <c r="Z744" s="320"/>
      <c r="AA744" s="320"/>
      <c r="AB744" s="320"/>
      <c r="AC744" s="320">
        <v>1</v>
      </c>
      <c r="AD744" s="320"/>
      <c r="AE744" s="320"/>
      <c r="AF744" s="320"/>
      <c r="AG744" s="320"/>
      <c r="AH744" s="320"/>
      <c r="AI744" s="320"/>
      <c r="AJ744" s="320"/>
      <c r="AK744" s="320"/>
      <c r="AL744" s="320"/>
      <c r="AM744" s="320"/>
      <c r="AN744" s="320"/>
      <c r="AO744" s="321">
        <v>1</v>
      </c>
    </row>
    <row r="745" spans="1:41">
      <c r="A745" s="317"/>
      <c r="B745" s="373" t="s">
        <v>973</v>
      </c>
      <c r="C745" s="374"/>
      <c r="D745" s="375"/>
      <c r="E745" s="376"/>
      <c r="F745" s="376"/>
      <c r="G745" s="376"/>
      <c r="H745" s="376"/>
      <c r="I745" s="376"/>
      <c r="J745" s="376"/>
      <c r="K745" s="376"/>
      <c r="L745" s="376"/>
      <c r="M745" s="376"/>
      <c r="N745" s="376"/>
      <c r="O745" s="376"/>
      <c r="P745" s="376"/>
      <c r="Q745" s="376"/>
      <c r="R745" s="376"/>
      <c r="S745" s="376"/>
      <c r="T745" s="376"/>
      <c r="U745" s="376"/>
      <c r="V745" s="376"/>
      <c r="W745" s="376"/>
      <c r="X745" s="376"/>
      <c r="Y745" s="376"/>
      <c r="Z745" s="376"/>
      <c r="AA745" s="376"/>
      <c r="AB745" s="376"/>
      <c r="AC745" s="376">
        <v>1</v>
      </c>
      <c r="AD745" s="376"/>
      <c r="AE745" s="376"/>
      <c r="AF745" s="376">
        <v>1</v>
      </c>
      <c r="AG745" s="376"/>
      <c r="AH745" s="376"/>
      <c r="AI745" s="376"/>
      <c r="AJ745" s="376"/>
      <c r="AK745" s="376"/>
      <c r="AL745" s="376"/>
      <c r="AM745" s="376"/>
      <c r="AN745" s="376"/>
      <c r="AO745" s="377">
        <v>2</v>
      </c>
    </row>
    <row r="746" spans="1:41">
      <c r="A746" s="317"/>
      <c r="B746" s="313" t="s">
        <v>271</v>
      </c>
      <c r="C746" s="313" t="s">
        <v>740</v>
      </c>
      <c r="D746" s="314"/>
      <c r="E746" s="315"/>
      <c r="F746" s="315"/>
      <c r="G746" s="315"/>
      <c r="H746" s="315"/>
      <c r="I746" s="315"/>
      <c r="J746" s="315"/>
      <c r="K746" s="315"/>
      <c r="L746" s="315"/>
      <c r="M746" s="315"/>
      <c r="N746" s="315"/>
      <c r="O746" s="315"/>
      <c r="P746" s="315"/>
      <c r="Q746" s="315"/>
      <c r="R746" s="315"/>
      <c r="S746" s="315"/>
      <c r="T746" s="315"/>
      <c r="U746" s="315"/>
      <c r="V746" s="315"/>
      <c r="W746" s="315"/>
      <c r="X746" s="315"/>
      <c r="Y746" s="315"/>
      <c r="Z746" s="315"/>
      <c r="AA746" s="315"/>
      <c r="AB746" s="315"/>
      <c r="AC746" s="315"/>
      <c r="AD746" s="315"/>
      <c r="AE746" s="315"/>
      <c r="AF746" s="315"/>
      <c r="AG746" s="315"/>
      <c r="AH746" s="315"/>
      <c r="AI746" s="315"/>
      <c r="AJ746" s="315"/>
      <c r="AK746" s="315"/>
      <c r="AL746" s="315">
        <v>1</v>
      </c>
      <c r="AM746" s="315"/>
      <c r="AN746" s="315"/>
      <c r="AO746" s="316">
        <v>1</v>
      </c>
    </row>
    <row r="747" spans="1:41">
      <c r="A747" s="317"/>
      <c r="B747" s="373" t="s">
        <v>974</v>
      </c>
      <c r="C747" s="374"/>
      <c r="D747" s="375"/>
      <c r="E747" s="376"/>
      <c r="F747" s="376"/>
      <c r="G747" s="376"/>
      <c r="H747" s="376"/>
      <c r="I747" s="376"/>
      <c r="J747" s="376"/>
      <c r="K747" s="376"/>
      <c r="L747" s="376"/>
      <c r="M747" s="376"/>
      <c r="N747" s="376"/>
      <c r="O747" s="376"/>
      <c r="P747" s="376"/>
      <c r="Q747" s="376"/>
      <c r="R747" s="376"/>
      <c r="S747" s="376"/>
      <c r="T747" s="376"/>
      <c r="U747" s="376"/>
      <c r="V747" s="376"/>
      <c r="W747" s="376"/>
      <c r="X747" s="376"/>
      <c r="Y747" s="376"/>
      <c r="Z747" s="376"/>
      <c r="AA747" s="376"/>
      <c r="AB747" s="376"/>
      <c r="AC747" s="376"/>
      <c r="AD747" s="376"/>
      <c r="AE747" s="376"/>
      <c r="AF747" s="376"/>
      <c r="AG747" s="376"/>
      <c r="AH747" s="376"/>
      <c r="AI747" s="376"/>
      <c r="AJ747" s="376"/>
      <c r="AK747" s="376"/>
      <c r="AL747" s="376">
        <v>1</v>
      </c>
      <c r="AM747" s="376"/>
      <c r="AN747" s="376"/>
      <c r="AO747" s="377">
        <v>1</v>
      </c>
    </row>
    <row r="748" spans="1:41">
      <c r="A748" s="329" t="s">
        <v>843</v>
      </c>
      <c r="B748" s="330"/>
      <c r="C748" s="330"/>
      <c r="D748" s="331"/>
      <c r="E748" s="332"/>
      <c r="F748" s="332"/>
      <c r="G748" s="332"/>
      <c r="H748" s="332"/>
      <c r="I748" s="332"/>
      <c r="J748" s="332"/>
      <c r="K748" s="332"/>
      <c r="L748" s="332"/>
      <c r="M748" s="332"/>
      <c r="N748" s="332"/>
      <c r="O748" s="332"/>
      <c r="P748" s="332"/>
      <c r="Q748" s="332"/>
      <c r="R748" s="332"/>
      <c r="S748" s="332"/>
      <c r="T748" s="332"/>
      <c r="U748" s="332"/>
      <c r="V748" s="332"/>
      <c r="W748" s="332">
        <v>1</v>
      </c>
      <c r="X748" s="332">
        <v>1</v>
      </c>
      <c r="Y748" s="332"/>
      <c r="Z748" s="332"/>
      <c r="AA748" s="332">
        <v>2</v>
      </c>
      <c r="AB748" s="332"/>
      <c r="AC748" s="332">
        <v>2</v>
      </c>
      <c r="AD748" s="332"/>
      <c r="AE748" s="332">
        <v>1</v>
      </c>
      <c r="AF748" s="332">
        <v>2</v>
      </c>
      <c r="AG748" s="332">
        <v>2</v>
      </c>
      <c r="AH748" s="332">
        <v>3</v>
      </c>
      <c r="AI748" s="332">
        <v>7</v>
      </c>
      <c r="AJ748" s="332"/>
      <c r="AK748" s="332">
        <v>7</v>
      </c>
      <c r="AL748" s="332">
        <v>14</v>
      </c>
      <c r="AM748" s="332">
        <v>1</v>
      </c>
      <c r="AN748" s="332">
        <v>4</v>
      </c>
      <c r="AO748" s="333">
        <v>47</v>
      </c>
    </row>
    <row r="749" spans="1:41">
      <c r="A749" s="313" t="s">
        <v>62</v>
      </c>
      <c r="B749" s="313" t="s">
        <v>321</v>
      </c>
      <c r="C749" s="313" t="s">
        <v>549</v>
      </c>
      <c r="D749" s="314"/>
      <c r="E749" s="315"/>
      <c r="F749" s="315"/>
      <c r="G749" s="315"/>
      <c r="H749" s="315"/>
      <c r="I749" s="315"/>
      <c r="J749" s="315"/>
      <c r="K749" s="315"/>
      <c r="L749" s="315"/>
      <c r="M749" s="315"/>
      <c r="N749" s="315"/>
      <c r="O749" s="315"/>
      <c r="P749" s="315"/>
      <c r="Q749" s="315"/>
      <c r="R749" s="315"/>
      <c r="S749" s="315"/>
      <c r="T749" s="315"/>
      <c r="U749" s="315"/>
      <c r="V749" s="315"/>
      <c r="W749" s="315"/>
      <c r="X749" s="315"/>
      <c r="Y749" s="315"/>
      <c r="Z749" s="315"/>
      <c r="AA749" s="315"/>
      <c r="AB749" s="315"/>
      <c r="AC749" s="315"/>
      <c r="AD749" s="315"/>
      <c r="AE749" s="315"/>
      <c r="AF749" s="315">
        <v>1</v>
      </c>
      <c r="AG749" s="315"/>
      <c r="AH749" s="315"/>
      <c r="AI749" s="315"/>
      <c r="AJ749" s="315"/>
      <c r="AK749" s="315"/>
      <c r="AL749" s="315"/>
      <c r="AM749" s="315"/>
      <c r="AN749" s="315"/>
      <c r="AO749" s="316">
        <v>1</v>
      </c>
    </row>
    <row r="750" spans="1:41">
      <c r="A750" s="317"/>
      <c r="B750" s="317"/>
      <c r="C750" s="318" t="s">
        <v>701</v>
      </c>
      <c r="D750" s="319"/>
      <c r="E750" s="320"/>
      <c r="F750" s="320"/>
      <c r="G750" s="320"/>
      <c r="H750" s="320"/>
      <c r="I750" s="320"/>
      <c r="J750" s="320"/>
      <c r="K750" s="320"/>
      <c r="L750" s="320"/>
      <c r="M750" s="320"/>
      <c r="N750" s="320"/>
      <c r="O750" s="320"/>
      <c r="P750" s="320"/>
      <c r="Q750" s="320"/>
      <c r="R750" s="320"/>
      <c r="S750" s="320"/>
      <c r="T750" s="320"/>
      <c r="U750" s="320"/>
      <c r="V750" s="320"/>
      <c r="W750" s="320"/>
      <c r="X750" s="320"/>
      <c r="Y750" s="320"/>
      <c r="Z750" s="320"/>
      <c r="AA750" s="320"/>
      <c r="AB750" s="320"/>
      <c r="AC750" s="320"/>
      <c r="AD750" s="320"/>
      <c r="AE750" s="320"/>
      <c r="AF750" s="320"/>
      <c r="AG750" s="320"/>
      <c r="AH750" s="320"/>
      <c r="AI750" s="320"/>
      <c r="AJ750" s="320">
        <v>1</v>
      </c>
      <c r="AK750" s="320"/>
      <c r="AL750" s="320"/>
      <c r="AM750" s="320"/>
      <c r="AN750" s="320"/>
      <c r="AO750" s="321">
        <v>1</v>
      </c>
    </row>
    <row r="751" spans="1:41">
      <c r="A751" s="317"/>
      <c r="B751" s="317"/>
      <c r="C751" s="318" t="s">
        <v>625</v>
      </c>
      <c r="D751" s="319"/>
      <c r="E751" s="320"/>
      <c r="F751" s="320"/>
      <c r="G751" s="320"/>
      <c r="H751" s="320"/>
      <c r="I751" s="320"/>
      <c r="J751" s="320"/>
      <c r="K751" s="320"/>
      <c r="L751" s="320"/>
      <c r="M751" s="320"/>
      <c r="N751" s="320"/>
      <c r="O751" s="320"/>
      <c r="P751" s="320"/>
      <c r="Q751" s="320"/>
      <c r="R751" s="320"/>
      <c r="S751" s="320"/>
      <c r="T751" s="320"/>
      <c r="U751" s="320"/>
      <c r="V751" s="320"/>
      <c r="W751" s="320"/>
      <c r="X751" s="320"/>
      <c r="Y751" s="320"/>
      <c r="Z751" s="320"/>
      <c r="AA751" s="320"/>
      <c r="AB751" s="320"/>
      <c r="AC751" s="320"/>
      <c r="AD751" s="320"/>
      <c r="AE751" s="320"/>
      <c r="AF751" s="320"/>
      <c r="AG751" s="320"/>
      <c r="AH751" s="320">
        <v>1</v>
      </c>
      <c r="AI751" s="320"/>
      <c r="AJ751" s="320"/>
      <c r="AK751" s="320">
        <v>1</v>
      </c>
      <c r="AL751" s="320"/>
      <c r="AM751" s="320"/>
      <c r="AN751" s="320"/>
      <c r="AO751" s="321">
        <v>2</v>
      </c>
    </row>
    <row r="752" spans="1:41">
      <c r="A752" s="317"/>
      <c r="B752" s="317"/>
      <c r="C752" s="318" t="s">
        <v>680</v>
      </c>
      <c r="D752" s="319"/>
      <c r="E752" s="320"/>
      <c r="F752" s="320"/>
      <c r="G752" s="320"/>
      <c r="H752" s="320"/>
      <c r="I752" s="320"/>
      <c r="J752" s="320"/>
      <c r="K752" s="320"/>
      <c r="L752" s="320"/>
      <c r="M752" s="320"/>
      <c r="N752" s="320"/>
      <c r="O752" s="320"/>
      <c r="P752" s="320"/>
      <c r="Q752" s="320"/>
      <c r="R752" s="320"/>
      <c r="S752" s="320"/>
      <c r="T752" s="320"/>
      <c r="U752" s="320"/>
      <c r="V752" s="320"/>
      <c r="W752" s="320"/>
      <c r="X752" s="320"/>
      <c r="Y752" s="320"/>
      <c r="Z752" s="320"/>
      <c r="AA752" s="320"/>
      <c r="AB752" s="320"/>
      <c r="AC752" s="320"/>
      <c r="AD752" s="320"/>
      <c r="AE752" s="320"/>
      <c r="AF752" s="320"/>
      <c r="AG752" s="320"/>
      <c r="AH752" s="320"/>
      <c r="AI752" s="320">
        <v>1</v>
      </c>
      <c r="AJ752" s="320"/>
      <c r="AK752" s="320"/>
      <c r="AL752" s="320"/>
      <c r="AM752" s="320"/>
      <c r="AN752" s="320"/>
      <c r="AO752" s="321">
        <v>1</v>
      </c>
    </row>
    <row r="753" spans="1:41">
      <c r="A753" s="317"/>
      <c r="B753" s="373" t="s">
        <v>975</v>
      </c>
      <c r="C753" s="374"/>
      <c r="D753" s="375"/>
      <c r="E753" s="376"/>
      <c r="F753" s="376"/>
      <c r="G753" s="376"/>
      <c r="H753" s="376"/>
      <c r="I753" s="376"/>
      <c r="J753" s="376"/>
      <c r="K753" s="376"/>
      <c r="L753" s="376"/>
      <c r="M753" s="376"/>
      <c r="N753" s="376"/>
      <c r="O753" s="376"/>
      <c r="P753" s="376"/>
      <c r="Q753" s="376"/>
      <c r="R753" s="376"/>
      <c r="S753" s="376"/>
      <c r="T753" s="376"/>
      <c r="U753" s="376"/>
      <c r="V753" s="376"/>
      <c r="W753" s="376"/>
      <c r="X753" s="376"/>
      <c r="Y753" s="376"/>
      <c r="Z753" s="376"/>
      <c r="AA753" s="376"/>
      <c r="AB753" s="376"/>
      <c r="AC753" s="376"/>
      <c r="AD753" s="376"/>
      <c r="AE753" s="376"/>
      <c r="AF753" s="376">
        <v>1</v>
      </c>
      <c r="AG753" s="376"/>
      <c r="AH753" s="376">
        <v>1</v>
      </c>
      <c r="AI753" s="376">
        <v>1</v>
      </c>
      <c r="AJ753" s="376">
        <v>1</v>
      </c>
      <c r="AK753" s="376">
        <v>1</v>
      </c>
      <c r="AL753" s="376"/>
      <c r="AM753" s="376"/>
      <c r="AN753" s="376"/>
      <c r="AO753" s="377">
        <v>5</v>
      </c>
    </row>
    <row r="754" spans="1:41">
      <c r="A754" s="317"/>
      <c r="B754" s="313" t="s">
        <v>320</v>
      </c>
      <c r="C754" s="313" t="s">
        <v>320</v>
      </c>
      <c r="D754" s="314"/>
      <c r="E754" s="315"/>
      <c r="F754" s="315"/>
      <c r="G754" s="315"/>
      <c r="H754" s="315"/>
      <c r="I754" s="315"/>
      <c r="J754" s="315"/>
      <c r="K754" s="315"/>
      <c r="L754" s="315"/>
      <c r="M754" s="315"/>
      <c r="N754" s="315"/>
      <c r="O754" s="315"/>
      <c r="P754" s="315"/>
      <c r="Q754" s="315"/>
      <c r="R754" s="315"/>
      <c r="S754" s="315"/>
      <c r="T754" s="315"/>
      <c r="U754" s="315"/>
      <c r="V754" s="315"/>
      <c r="W754" s="315"/>
      <c r="X754" s="315"/>
      <c r="Y754" s="315"/>
      <c r="Z754" s="315"/>
      <c r="AA754" s="315"/>
      <c r="AB754" s="315"/>
      <c r="AC754" s="315"/>
      <c r="AD754" s="315"/>
      <c r="AE754" s="315"/>
      <c r="AF754" s="315"/>
      <c r="AG754" s="315"/>
      <c r="AH754" s="315"/>
      <c r="AI754" s="315"/>
      <c r="AJ754" s="315"/>
      <c r="AK754" s="315">
        <v>1</v>
      </c>
      <c r="AL754" s="315"/>
      <c r="AM754" s="315"/>
      <c r="AN754" s="315"/>
      <c r="AO754" s="316">
        <v>1</v>
      </c>
    </row>
    <row r="755" spans="1:41">
      <c r="A755" s="317"/>
      <c r="B755" s="317"/>
      <c r="C755" s="318" t="s">
        <v>702</v>
      </c>
      <c r="D755" s="319"/>
      <c r="E755" s="320"/>
      <c r="F755" s="320"/>
      <c r="G755" s="320"/>
      <c r="H755" s="320"/>
      <c r="I755" s="320"/>
      <c r="J755" s="320"/>
      <c r="K755" s="320"/>
      <c r="L755" s="320"/>
      <c r="M755" s="320"/>
      <c r="N755" s="320"/>
      <c r="O755" s="320"/>
      <c r="P755" s="320"/>
      <c r="Q755" s="320"/>
      <c r="R755" s="320"/>
      <c r="S755" s="320"/>
      <c r="T755" s="320"/>
      <c r="U755" s="320"/>
      <c r="V755" s="320"/>
      <c r="W755" s="320"/>
      <c r="X755" s="320"/>
      <c r="Y755" s="320"/>
      <c r="Z755" s="320"/>
      <c r="AA755" s="320"/>
      <c r="AB755" s="320"/>
      <c r="AC755" s="320"/>
      <c r="AD755" s="320"/>
      <c r="AE755" s="320"/>
      <c r="AF755" s="320"/>
      <c r="AG755" s="320"/>
      <c r="AH755" s="320"/>
      <c r="AI755" s="320"/>
      <c r="AJ755" s="320"/>
      <c r="AK755" s="320">
        <v>1</v>
      </c>
      <c r="AL755" s="320"/>
      <c r="AM755" s="320"/>
      <c r="AN755" s="320"/>
      <c r="AO755" s="321">
        <v>1</v>
      </c>
    </row>
    <row r="756" spans="1:41">
      <c r="A756" s="317"/>
      <c r="B756" s="373" t="s">
        <v>976</v>
      </c>
      <c r="C756" s="374"/>
      <c r="D756" s="375"/>
      <c r="E756" s="376"/>
      <c r="F756" s="376"/>
      <c r="G756" s="376"/>
      <c r="H756" s="376"/>
      <c r="I756" s="376"/>
      <c r="J756" s="376"/>
      <c r="K756" s="376"/>
      <c r="L756" s="376"/>
      <c r="M756" s="376"/>
      <c r="N756" s="376"/>
      <c r="O756" s="376"/>
      <c r="P756" s="376"/>
      <c r="Q756" s="376"/>
      <c r="R756" s="376"/>
      <c r="S756" s="376"/>
      <c r="T756" s="376"/>
      <c r="U756" s="376"/>
      <c r="V756" s="376"/>
      <c r="W756" s="376"/>
      <c r="X756" s="376"/>
      <c r="Y756" s="376"/>
      <c r="Z756" s="376"/>
      <c r="AA756" s="376"/>
      <c r="AB756" s="376"/>
      <c r="AC756" s="376"/>
      <c r="AD756" s="376"/>
      <c r="AE756" s="376"/>
      <c r="AF756" s="376"/>
      <c r="AG756" s="376"/>
      <c r="AH756" s="376"/>
      <c r="AI756" s="376"/>
      <c r="AJ756" s="376"/>
      <c r="AK756" s="376">
        <v>2</v>
      </c>
      <c r="AL756" s="376"/>
      <c r="AM756" s="376"/>
      <c r="AN756" s="376"/>
      <c r="AO756" s="377">
        <v>2</v>
      </c>
    </row>
    <row r="757" spans="1:41">
      <c r="A757" s="317"/>
      <c r="B757" s="313" t="s">
        <v>62</v>
      </c>
      <c r="C757" s="313" t="s">
        <v>224</v>
      </c>
      <c r="D757" s="314"/>
      <c r="E757" s="315"/>
      <c r="F757" s="315"/>
      <c r="G757" s="315"/>
      <c r="H757" s="315"/>
      <c r="I757" s="315"/>
      <c r="J757" s="315"/>
      <c r="K757" s="315"/>
      <c r="L757" s="315"/>
      <c r="M757" s="315"/>
      <c r="N757" s="315"/>
      <c r="O757" s="315"/>
      <c r="P757" s="315"/>
      <c r="Q757" s="315"/>
      <c r="R757" s="315"/>
      <c r="S757" s="315"/>
      <c r="T757" s="315"/>
      <c r="U757" s="315"/>
      <c r="V757" s="315"/>
      <c r="W757" s="315"/>
      <c r="X757" s="315"/>
      <c r="Y757" s="315"/>
      <c r="Z757" s="315"/>
      <c r="AA757" s="315"/>
      <c r="AB757" s="315"/>
      <c r="AC757" s="315"/>
      <c r="AD757" s="315"/>
      <c r="AE757" s="315"/>
      <c r="AF757" s="315"/>
      <c r="AG757" s="315"/>
      <c r="AH757" s="315"/>
      <c r="AI757" s="315"/>
      <c r="AJ757" s="315"/>
      <c r="AK757" s="315">
        <v>1</v>
      </c>
      <c r="AL757" s="315"/>
      <c r="AM757" s="315"/>
      <c r="AN757" s="315"/>
      <c r="AO757" s="316">
        <v>1</v>
      </c>
    </row>
    <row r="758" spans="1:41">
      <c r="A758" s="317"/>
      <c r="B758" s="373" t="s">
        <v>977</v>
      </c>
      <c r="C758" s="374"/>
      <c r="D758" s="375"/>
      <c r="E758" s="376"/>
      <c r="F758" s="376"/>
      <c r="G758" s="376"/>
      <c r="H758" s="376"/>
      <c r="I758" s="376"/>
      <c r="J758" s="376"/>
      <c r="K758" s="376"/>
      <c r="L758" s="376"/>
      <c r="M758" s="376"/>
      <c r="N758" s="376"/>
      <c r="O758" s="376"/>
      <c r="P758" s="376"/>
      <c r="Q758" s="376"/>
      <c r="R758" s="376"/>
      <c r="S758" s="376"/>
      <c r="T758" s="376"/>
      <c r="U758" s="376"/>
      <c r="V758" s="376"/>
      <c r="W758" s="376"/>
      <c r="X758" s="376"/>
      <c r="Y758" s="376"/>
      <c r="Z758" s="376"/>
      <c r="AA758" s="376"/>
      <c r="AB758" s="376"/>
      <c r="AC758" s="376"/>
      <c r="AD758" s="376"/>
      <c r="AE758" s="376"/>
      <c r="AF758" s="376"/>
      <c r="AG758" s="376"/>
      <c r="AH758" s="376"/>
      <c r="AI758" s="376"/>
      <c r="AJ758" s="376"/>
      <c r="AK758" s="376">
        <v>1</v>
      </c>
      <c r="AL758" s="376"/>
      <c r="AM758" s="376"/>
      <c r="AN758" s="376"/>
      <c r="AO758" s="377">
        <v>1</v>
      </c>
    </row>
    <row r="759" spans="1:41">
      <c r="A759" s="329" t="s">
        <v>977</v>
      </c>
      <c r="B759" s="330"/>
      <c r="C759" s="330"/>
      <c r="D759" s="331"/>
      <c r="E759" s="332"/>
      <c r="F759" s="332"/>
      <c r="G759" s="332"/>
      <c r="H759" s="332"/>
      <c r="I759" s="332"/>
      <c r="J759" s="332"/>
      <c r="K759" s="332"/>
      <c r="L759" s="332"/>
      <c r="M759" s="332"/>
      <c r="N759" s="332"/>
      <c r="O759" s="332"/>
      <c r="P759" s="332"/>
      <c r="Q759" s="332"/>
      <c r="R759" s="332"/>
      <c r="S759" s="332"/>
      <c r="T759" s="332"/>
      <c r="U759" s="332"/>
      <c r="V759" s="332"/>
      <c r="W759" s="332"/>
      <c r="X759" s="332"/>
      <c r="Y759" s="332"/>
      <c r="Z759" s="332"/>
      <c r="AA759" s="332"/>
      <c r="AB759" s="332"/>
      <c r="AC759" s="332"/>
      <c r="AD759" s="332"/>
      <c r="AE759" s="332"/>
      <c r="AF759" s="332">
        <v>1</v>
      </c>
      <c r="AG759" s="332"/>
      <c r="AH759" s="332">
        <v>1</v>
      </c>
      <c r="AI759" s="332">
        <v>1</v>
      </c>
      <c r="AJ759" s="332">
        <v>1</v>
      </c>
      <c r="AK759" s="332">
        <v>4</v>
      </c>
      <c r="AL759" s="332"/>
      <c r="AM759" s="332"/>
      <c r="AN759" s="332"/>
      <c r="AO759" s="333">
        <v>8</v>
      </c>
    </row>
    <row r="760" spans="1:41">
      <c r="A760" s="313" t="s">
        <v>30</v>
      </c>
      <c r="B760" s="313" t="s">
        <v>223</v>
      </c>
      <c r="C760" s="313" t="s">
        <v>223</v>
      </c>
      <c r="D760" s="314"/>
      <c r="E760" s="315"/>
      <c r="F760" s="315"/>
      <c r="G760" s="315"/>
      <c r="H760" s="315"/>
      <c r="I760" s="315"/>
      <c r="J760" s="315">
        <v>1</v>
      </c>
      <c r="K760" s="315"/>
      <c r="L760" s="315"/>
      <c r="M760" s="315"/>
      <c r="N760" s="315"/>
      <c r="O760" s="315"/>
      <c r="P760" s="315"/>
      <c r="Q760" s="315"/>
      <c r="R760" s="315"/>
      <c r="S760" s="315"/>
      <c r="T760" s="315"/>
      <c r="U760" s="315"/>
      <c r="V760" s="315"/>
      <c r="W760" s="315"/>
      <c r="X760" s="315"/>
      <c r="Y760" s="315"/>
      <c r="Z760" s="315"/>
      <c r="AA760" s="315"/>
      <c r="AB760" s="315"/>
      <c r="AC760" s="315"/>
      <c r="AD760" s="315"/>
      <c r="AE760" s="315"/>
      <c r="AF760" s="315"/>
      <c r="AG760" s="315"/>
      <c r="AH760" s="315"/>
      <c r="AI760" s="315"/>
      <c r="AJ760" s="315"/>
      <c r="AK760" s="315"/>
      <c r="AL760" s="315"/>
      <c r="AM760" s="315"/>
      <c r="AN760" s="315"/>
      <c r="AO760" s="316">
        <v>1</v>
      </c>
    </row>
    <row r="761" spans="1:41">
      <c r="A761" s="317"/>
      <c r="B761" s="317"/>
      <c r="C761" s="318" t="s">
        <v>780</v>
      </c>
      <c r="D761" s="319"/>
      <c r="E761" s="320"/>
      <c r="F761" s="320"/>
      <c r="G761" s="320"/>
      <c r="H761" s="320"/>
      <c r="I761" s="320">
        <v>1</v>
      </c>
      <c r="J761" s="320"/>
      <c r="K761" s="320">
        <v>2</v>
      </c>
      <c r="L761" s="320"/>
      <c r="M761" s="320"/>
      <c r="N761" s="320"/>
      <c r="O761" s="320"/>
      <c r="P761" s="320"/>
      <c r="Q761" s="320"/>
      <c r="R761" s="320"/>
      <c r="S761" s="320"/>
      <c r="T761" s="320"/>
      <c r="U761" s="320"/>
      <c r="V761" s="320"/>
      <c r="W761" s="320"/>
      <c r="X761" s="320"/>
      <c r="Y761" s="320"/>
      <c r="Z761" s="320"/>
      <c r="AA761" s="320"/>
      <c r="AB761" s="320"/>
      <c r="AC761" s="320"/>
      <c r="AD761" s="320"/>
      <c r="AE761" s="320"/>
      <c r="AF761" s="320"/>
      <c r="AG761" s="320"/>
      <c r="AH761" s="320"/>
      <c r="AI761" s="320"/>
      <c r="AJ761" s="320"/>
      <c r="AK761" s="320"/>
      <c r="AL761" s="320"/>
      <c r="AM761" s="320"/>
      <c r="AN761" s="320"/>
      <c r="AO761" s="321">
        <v>3</v>
      </c>
    </row>
    <row r="762" spans="1:41">
      <c r="A762" s="317"/>
      <c r="B762" s="373" t="s">
        <v>857</v>
      </c>
      <c r="C762" s="374"/>
      <c r="D762" s="375"/>
      <c r="E762" s="376"/>
      <c r="F762" s="376"/>
      <c r="G762" s="376"/>
      <c r="H762" s="376"/>
      <c r="I762" s="376">
        <v>1</v>
      </c>
      <c r="J762" s="376">
        <v>1</v>
      </c>
      <c r="K762" s="376">
        <v>2</v>
      </c>
      <c r="L762" s="376"/>
      <c r="M762" s="376"/>
      <c r="N762" s="376"/>
      <c r="O762" s="376"/>
      <c r="P762" s="376"/>
      <c r="Q762" s="376"/>
      <c r="R762" s="376"/>
      <c r="S762" s="376"/>
      <c r="T762" s="376"/>
      <c r="U762" s="376"/>
      <c r="V762" s="376"/>
      <c r="W762" s="376"/>
      <c r="X762" s="376"/>
      <c r="Y762" s="376"/>
      <c r="Z762" s="376"/>
      <c r="AA762" s="376"/>
      <c r="AB762" s="376"/>
      <c r="AC762" s="376"/>
      <c r="AD762" s="376"/>
      <c r="AE762" s="376"/>
      <c r="AF762" s="376"/>
      <c r="AG762" s="376"/>
      <c r="AH762" s="376"/>
      <c r="AI762" s="376"/>
      <c r="AJ762" s="376"/>
      <c r="AK762" s="376"/>
      <c r="AL762" s="376"/>
      <c r="AM762" s="376"/>
      <c r="AN762" s="376"/>
      <c r="AO762" s="377">
        <v>4</v>
      </c>
    </row>
    <row r="763" spans="1:41">
      <c r="A763" s="317"/>
      <c r="B763" s="313" t="s">
        <v>30</v>
      </c>
      <c r="C763" s="313" t="s">
        <v>703</v>
      </c>
      <c r="D763" s="314"/>
      <c r="E763" s="315"/>
      <c r="F763" s="315"/>
      <c r="G763" s="315"/>
      <c r="H763" s="315"/>
      <c r="I763" s="315"/>
      <c r="J763" s="315"/>
      <c r="K763" s="315"/>
      <c r="L763" s="315"/>
      <c r="M763" s="315"/>
      <c r="N763" s="315"/>
      <c r="O763" s="315"/>
      <c r="P763" s="315"/>
      <c r="Q763" s="315"/>
      <c r="R763" s="315"/>
      <c r="S763" s="315"/>
      <c r="T763" s="315"/>
      <c r="U763" s="315"/>
      <c r="V763" s="315"/>
      <c r="W763" s="315"/>
      <c r="X763" s="315"/>
      <c r="Y763" s="315"/>
      <c r="Z763" s="315"/>
      <c r="AA763" s="315"/>
      <c r="AB763" s="315"/>
      <c r="AC763" s="315"/>
      <c r="AD763" s="315"/>
      <c r="AE763" s="315"/>
      <c r="AF763" s="315"/>
      <c r="AG763" s="315"/>
      <c r="AH763" s="315"/>
      <c r="AI763" s="315"/>
      <c r="AJ763" s="315">
        <v>1</v>
      </c>
      <c r="AK763" s="315"/>
      <c r="AL763" s="315"/>
      <c r="AM763" s="315"/>
      <c r="AN763" s="315"/>
      <c r="AO763" s="316">
        <v>1</v>
      </c>
    </row>
    <row r="764" spans="1:41">
      <c r="A764" s="317"/>
      <c r="B764" s="317"/>
      <c r="C764" s="318" t="s">
        <v>496</v>
      </c>
      <c r="D764" s="319"/>
      <c r="E764" s="320"/>
      <c r="F764" s="320"/>
      <c r="G764" s="320"/>
      <c r="H764" s="320"/>
      <c r="I764" s="320"/>
      <c r="J764" s="320"/>
      <c r="K764" s="320"/>
      <c r="L764" s="320"/>
      <c r="M764" s="320"/>
      <c r="N764" s="320"/>
      <c r="O764" s="320"/>
      <c r="P764" s="320"/>
      <c r="Q764" s="320"/>
      <c r="R764" s="320"/>
      <c r="S764" s="320"/>
      <c r="T764" s="320"/>
      <c r="U764" s="320"/>
      <c r="V764" s="320"/>
      <c r="W764" s="320"/>
      <c r="X764" s="320"/>
      <c r="Y764" s="320"/>
      <c r="Z764" s="320"/>
      <c r="AA764" s="320"/>
      <c r="AB764" s="320"/>
      <c r="AC764" s="320"/>
      <c r="AD764" s="320">
        <v>2</v>
      </c>
      <c r="AE764" s="320"/>
      <c r="AF764" s="320"/>
      <c r="AG764" s="320"/>
      <c r="AH764" s="320"/>
      <c r="AI764" s="320"/>
      <c r="AJ764" s="320"/>
      <c r="AK764" s="320"/>
      <c r="AL764" s="320"/>
      <c r="AM764" s="320"/>
      <c r="AN764" s="320"/>
      <c r="AO764" s="321">
        <v>2</v>
      </c>
    </row>
    <row r="765" spans="1:41">
      <c r="A765" s="317"/>
      <c r="B765" s="373" t="s">
        <v>978</v>
      </c>
      <c r="C765" s="374"/>
      <c r="D765" s="375"/>
      <c r="E765" s="376"/>
      <c r="F765" s="376"/>
      <c r="G765" s="376"/>
      <c r="H765" s="376"/>
      <c r="I765" s="376"/>
      <c r="J765" s="376"/>
      <c r="K765" s="376"/>
      <c r="L765" s="376"/>
      <c r="M765" s="376"/>
      <c r="N765" s="376"/>
      <c r="O765" s="376"/>
      <c r="P765" s="376"/>
      <c r="Q765" s="376"/>
      <c r="R765" s="376"/>
      <c r="S765" s="376"/>
      <c r="T765" s="376"/>
      <c r="U765" s="376"/>
      <c r="V765" s="376"/>
      <c r="W765" s="376"/>
      <c r="X765" s="376"/>
      <c r="Y765" s="376"/>
      <c r="Z765" s="376"/>
      <c r="AA765" s="376"/>
      <c r="AB765" s="376"/>
      <c r="AC765" s="376"/>
      <c r="AD765" s="376">
        <v>2</v>
      </c>
      <c r="AE765" s="376"/>
      <c r="AF765" s="376"/>
      <c r="AG765" s="376"/>
      <c r="AH765" s="376"/>
      <c r="AI765" s="376"/>
      <c r="AJ765" s="376">
        <v>1</v>
      </c>
      <c r="AK765" s="376"/>
      <c r="AL765" s="376"/>
      <c r="AM765" s="376"/>
      <c r="AN765" s="376"/>
      <c r="AO765" s="377">
        <v>3</v>
      </c>
    </row>
    <row r="766" spans="1:41">
      <c r="A766" s="317"/>
      <c r="B766" s="313" t="s">
        <v>301</v>
      </c>
      <c r="C766" s="313" t="s">
        <v>228</v>
      </c>
      <c r="D766" s="314"/>
      <c r="E766" s="315"/>
      <c r="F766" s="315"/>
      <c r="G766" s="315"/>
      <c r="H766" s="315"/>
      <c r="I766" s="315"/>
      <c r="J766" s="315">
        <v>1</v>
      </c>
      <c r="K766" s="315"/>
      <c r="L766" s="315">
        <v>1</v>
      </c>
      <c r="M766" s="315"/>
      <c r="N766" s="315"/>
      <c r="O766" s="315"/>
      <c r="P766" s="315"/>
      <c r="Q766" s="315"/>
      <c r="R766" s="315"/>
      <c r="S766" s="315"/>
      <c r="T766" s="315"/>
      <c r="U766" s="315"/>
      <c r="V766" s="315"/>
      <c r="W766" s="315"/>
      <c r="X766" s="315"/>
      <c r="Y766" s="315"/>
      <c r="Z766" s="315"/>
      <c r="AA766" s="315"/>
      <c r="AB766" s="315"/>
      <c r="AC766" s="315"/>
      <c r="AD766" s="315"/>
      <c r="AE766" s="315"/>
      <c r="AF766" s="315"/>
      <c r="AG766" s="315"/>
      <c r="AH766" s="315"/>
      <c r="AI766" s="315"/>
      <c r="AJ766" s="315"/>
      <c r="AK766" s="315"/>
      <c r="AL766" s="315"/>
      <c r="AM766" s="315"/>
      <c r="AN766" s="315"/>
      <c r="AO766" s="316">
        <v>2</v>
      </c>
    </row>
    <row r="767" spans="1:41">
      <c r="A767" s="317"/>
      <c r="B767" s="317"/>
      <c r="C767" s="318" t="s">
        <v>357</v>
      </c>
      <c r="D767" s="319"/>
      <c r="E767" s="320"/>
      <c r="F767" s="320"/>
      <c r="G767" s="320"/>
      <c r="H767" s="320"/>
      <c r="I767" s="320"/>
      <c r="J767" s="320"/>
      <c r="K767" s="320">
        <v>1</v>
      </c>
      <c r="L767" s="320"/>
      <c r="M767" s="320"/>
      <c r="N767" s="320"/>
      <c r="O767" s="320"/>
      <c r="P767" s="320"/>
      <c r="Q767" s="320"/>
      <c r="R767" s="320"/>
      <c r="S767" s="320"/>
      <c r="T767" s="320"/>
      <c r="U767" s="320"/>
      <c r="V767" s="320"/>
      <c r="W767" s="320"/>
      <c r="X767" s="320"/>
      <c r="Y767" s="320"/>
      <c r="Z767" s="320"/>
      <c r="AA767" s="320"/>
      <c r="AB767" s="320"/>
      <c r="AC767" s="320"/>
      <c r="AD767" s="320"/>
      <c r="AE767" s="320"/>
      <c r="AF767" s="320"/>
      <c r="AG767" s="320"/>
      <c r="AH767" s="320"/>
      <c r="AI767" s="320"/>
      <c r="AJ767" s="320"/>
      <c r="AK767" s="320"/>
      <c r="AL767" s="320"/>
      <c r="AM767" s="320"/>
      <c r="AN767" s="320"/>
      <c r="AO767" s="321">
        <v>1</v>
      </c>
    </row>
    <row r="768" spans="1:41">
      <c r="A768" s="317"/>
      <c r="B768" s="373" t="s">
        <v>979</v>
      </c>
      <c r="C768" s="374"/>
      <c r="D768" s="375"/>
      <c r="E768" s="376"/>
      <c r="F768" s="376"/>
      <c r="G768" s="376"/>
      <c r="H768" s="376"/>
      <c r="I768" s="376"/>
      <c r="J768" s="376">
        <v>1</v>
      </c>
      <c r="K768" s="376">
        <v>1</v>
      </c>
      <c r="L768" s="376">
        <v>1</v>
      </c>
      <c r="M768" s="376"/>
      <c r="N768" s="376"/>
      <c r="O768" s="376"/>
      <c r="P768" s="376"/>
      <c r="Q768" s="376"/>
      <c r="R768" s="376"/>
      <c r="S768" s="376"/>
      <c r="T768" s="376"/>
      <c r="U768" s="376"/>
      <c r="V768" s="376"/>
      <c r="W768" s="376"/>
      <c r="X768" s="376"/>
      <c r="Y768" s="376"/>
      <c r="Z768" s="376"/>
      <c r="AA768" s="376"/>
      <c r="AB768" s="376"/>
      <c r="AC768" s="376"/>
      <c r="AD768" s="376"/>
      <c r="AE768" s="376"/>
      <c r="AF768" s="376"/>
      <c r="AG768" s="376"/>
      <c r="AH768" s="376"/>
      <c r="AI768" s="376"/>
      <c r="AJ768" s="376"/>
      <c r="AK768" s="376"/>
      <c r="AL768" s="376"/>
      <c r="AM768" s="376"/>
      <c r="AN768" s="376"/>
      <c r="AO768" s="377">
        <v>3</v>
      </c>
    </row>
    <row r="769" spans="1:41">
      <c r="A769" s="317"/>
      <c r="B769" s="313" t="s">
        <v>298</v>
      </c>
      <c r="C769" s="313" t="s">
        <v>403</v>
      </c>
      <c r="D769" s="314"/>
      <c r="E769" s="315"/>
      <c r="F769" s="315"/>
      <c r="G769" s="315"/>
      <c r="H769" s="315">
        <v>1</v>
      </c>
      <c r="I769" s="315"/>
      <c r="J769" s="315"/>
      <c r="K769" s="315"/>
      <c r="L769" s="315"/>
      <c r="M769" s="315"/>
      <c r="N769" s="315"/>
      <c r="O769" s="315"/>
      <c r="P769" s="315"/>
      <c r="Q769" s="315"/>
      <c r="R769" s="315"/>
      <c r="S769" s="315"/>
      <c r="T769" s="315"/>
      <c r="U769" s="315"/>
      <c r="V769" s="315"/>
      <c r="W769" s="315"/>
      <c r="X769" s="315"/>
      <c r="Y769" s="315"/>
      <c r="Z769" s="315"/>
      <c r="AA769" s="315"/>
      <c r="AB769" s="315"/>
      <c r="AC769" s="315"/>
      <c r="AD769" s="315"/>
      <c r="AE769" s="315"/>
      <c r="AF769" s="315"/>
      <c r="AG769" s="315"/>
      <c r="AH769" s="315"/>
      <c r="AI769" s="315"/>
      <c r="AJ769" s="315"/>
      <c r="AK769" s="315"/>
      <c r="AL769" s="315"/>
      <c r="AM769" s="315"/>
      <c r="AN769" s="315"/>
      <c r="AO769" s="316">
        <v>1</v>
      </c>
    </row>
    <row r="770" spans="1:41">
      <c r="A770" s="317"/>
      <c r="B770" s="317"/>
      <c r="C770" s="318" t="s">
        <v>428</v>
      </c>
      <c r="D770" s="319"/>
      <c r="E770" s="320"/>
      <c r="F770" s="320"/>
      <c r="G770" s="320"/>
      <c r="H770" s="320"/>
      <c r="I770" s="320"/>
      <c r="J770" s="320"/>
      <c r="K770" s="320"/>
      <c r="L770" s="320"/>
      <c r="M770" s="320"/>
      <c r="N770" s="320"/>
      <c r="O770" s="320">
        <v>1</v>
      </c>
      <c r="P770" s="320"/>
      <c r="Q770" s="320"/>
      <c r="R770" s="320"/>
      <c r="S770" s="320"/>
      <c r="T770" s="320"/>
      <c r="U770" s="320"/>
      <c r="V770" s="320"/>
      <c r="W770" s="320"/>
      <c r="X770" s="320"/>
      <c r="Y770" s="320"/>
      <c r="Z770" s="320"/>
      <c r="AA770" s="320"/>
      <c r="AB770" s="320"/>
      <c r="AC770" s="320"/>
      <c r="AD770" s="320"/>
      <c r="AE770" s="320"/>
      <c r="AF770" s="320"/>
      <c r="AG770" s="320"/>
      <c r="AH770" s="320"/>
      <c r="AI770" s="320"/>
      <c r="AJ770" s="320"/>
      <c r="AK770" s="320"/>
      <c r="AL770" s="320"/>
      <c r="AM770" s="320"/>
      <c r="AN770" s="320"/>
      <c r="AO770" s="321">
        <v>1</v>
      </c>
    </row>
    <row r="771" spans="1:41">
      <c r="A771" s="317"/>
      <c r="B771" s="373" t="s">
        <v>980</v>
      </c>
      <c r="C771" s="374"/>
      <c r="D771" s="375"/>
      <c r="E771" s="376"/>
      <c r="F771" s="376"/>
      <c r="G771" s="376"/>
      <c r="H771" s="376">
        <v>1</v>
      </c>
      <c r="I771" s="376"/>
      <c r="J771" s="376"/>
      <c r="K771" s="376"/>
      <c r="L771" s="376"/>
      <c r="M771" s="376"/>
      <c r="N771" s="376"/>
      <c r="O771" s="376">
        <v>1</v>
      </c>
      <c r="P771" s="376"/>
      <c r="Q771" s="376"/>
      <c r="R771" s="376"/>
      <c r="S771" s="376"/>
      <c r="T771" s="376"/>
      <c r="U771" s="376"/>
      <c r="V771" s="376"/>
      <c r="W771" s="376"/>
      <c r="X771" s="376"/>
      <c r="Y771" s="376"/>
      <c r="Z771" s="376"/>
      <c r="AA771" s="376"/>
      <c r="AB771" s="376"/>
      <c r="AC771" s="376"/>
      <c r="AD771" s="376"/>
      <c r="AE771" s="376"/>
      <c r="AF771" s="376"/>
      <c r="AG771" s="376"/>
      <c r="AH771" s="376"/>
      <c r="AI771" s="376"/>
      <c r="AJ771" s="376"/>
      <c r="AK771" s="376"/>
      <c r="AL771" s="376"/>
      <c r="AM771" s="376"/>
      <c r="AN771" s="376"/>
      <c r="AO771" s="377">
        <v>2</v>
      </c>
    </row>
    <row r="772" spans="1:41">
      <c r="A772" s="317"/>
      <c r="B772" s="313" t="s">
        <v>302</v>
      </c>
      <c r="C772" s="313" t="s">
        <v>429</v>
      </c>
      <c r="D772" s="314"/>
      <c r="E772" s="315"/>
      <c r="F772" s="315"/>
      <c r="G772" s="315"/>
      <c r="H772" s="315"/>
      <c r="I772" s="315"/>
      <c r="J772" s="315"/>
      <c r="K772" s="315"/>
      <c r="L772" s="315"/>
      <c r="M772" s="315"/>
      <c r="N772" s="315"/>
      <c r="O772" s="315"/>
      <c r="P772" s="315"/>
      <c r="Q772" s="315"/>
      <c r="R772" s="315"/>
      <c r="S772" s="315"/>
      <c r="T772" s="315"/>
      <c r="U772" s="315"/>
      <c r="V772" s="315">
        <v>1</v>
      </c>
      <c r="W772" s="315"/>
      <c r="X772" s="315"/>
      <c r="Y772" s="315"/>
      <c r="Z772" s="315"/>
      <c r="AA772" s="315"/>
      <c r="AB772" s="315"/>
      <c r="AC772" s="315"/>
      <c r="AD772" s="315"/>
      <c r="AE772" s="315"/>
      <c r="AF772" s="315"/>
      <c r="AG772" s="315"/>
      <c r="AH772" s="315"/>
      <c r="AI772" s="315"/>
      <c r="AJ772" s="315"/>
      <c r="AK772" s="315"/>
      <c r="AL772" s="315"/>
      <c r="AM772" s="315"/>
      <c r="AN772" s="315"/>
      <c r="AO772" s="316">
        <v>1</v>
      </c>
    </row>
    <row r="773" spans="1:41">
      <c r="A773" s="317"/>
      <c r="B773" s="317"/>
      <c r="C773" s="318" t="s">
        <v>477</v>
      </c>
      <c r="D773" s="319"/>
      <c r="E773" s="320"/>
      <c r="F773" s="320"/>
      <c r="G773" s="320"/>
      <c r="H773" s="320"/>
      <c r="I773" s="320"/>
      <c r="J773" s="320"/>
      <c r="K773" s="320"/>
      <c r="L773" s="320"/>
      <c r="M773" s="320"/>
      <c r="N773" s="320"/>
      <c r="O773" s="320"/>
      <c r="P773" s="320"/>
      <c r="Q773" s="320"/>
      <c r="R773" s="320"/>
      <c r="S773" s="320"/>
      <c r="T773" s="320"/>
      <c r="U773" s="320"/>
      <c r="V773" s="320"/>
      <c r="W773" s="320"/>
      <c r="X773" s="320"/>
      <c r="Y773" s="320"/>
      <c r="Z773" s="320"/>
      <c r="AA773" s="320"/>
      <c r="AB773" s="320"/>
      <c r="AC773" s="320"/>
      <c r="AD773" s="320"/>
      <c r="AE773" s="320"/>
      <c r="AF773" s="320">
        <v>1</v>
      </c>
      <c r="AG773" s="320"/>
      <c r="AH773" s="320"/>
      <c r="AI773" s="320"/>
      <c r="AJ773" s="320"/>
      <c r="AK773" s="320"/>
      <c r="AL773" s="320"/>
      <c r="AM773" s="320"/>
      <c r="AN773" s="320"/>
      <c r="AO773" s="321">
        <v>1</v>
      </c>
    </row>
    <row r="774" spans="1:41">
      <c r="A774" s="317"/>
      <c r="B774" s="373" t="s">
        <v>981</v>
      </c>
      <c r="C774" s="374"/>
      <c r="D774" s="375"/>
      <c r="E774" s="376"/>
      <c r="F774" s="376"/>
      <c r="G774" s="376"/>
      <c r="H774" s="376"/>
      <c r="I774" s="376"/>
      <c r="J774" s="376"/>
      <c r="K774" s="376"/>
      <c r="L774" s="376"/>
      <c r="M774" s="376"/>
      <c r="N774" s="376"/>
      <c r="O774" s="376"/>
      <c r="P774" s="376"/>
      <c r="Q774" s="376"/>
      <c r="R774" s="376"/>
      <c r="S774" s="376"/>
      <c r="T774" s="376"/>
      <c r="U774" s="376"/>
      <c r="V774" s="376">
        <v>1</v>
      </c>
      <c r="W774" s="376"/>
      <c r="X774" s="376"/>
      <c r="Y774" s="376"/>
      <c r="Z774" s="376"/>
      <c r="AA774" s="376"/>
      <c r="AB774" s="376"/>
      <c r="AC774" s="376"/>
      <c r="AD774" s="376"/>
      <c r="AE774" s="376"/>
      <c r="AF774" s="376">
        <v>1</v>
      </c>
      <c r="AG774" s="376"/>
      <c r="AH774" s="376"/>
      <c r="AI774" s="376"/>
      <c r="AJ774" s="376"/>
      <c r="AK774" s="376"/>
      <c r="AL774" s="376"/>
      <c r="AM774" s="376"/>
      <c r="AN774" s="376"/>
      <c r="AO774" s="377">
        <v>2</v>
      </c>
    </row>
    <row r="775" spans="1:41">
      <c r="A775" s="317"/>
      <c r="B775" s="313" t="s">
        <v>187</v>
      </c>
      <c r="C775" s="313" t="s">
        <v>550</v>
      </c>
      <c r="D775" s="314"/>
      <c r="E775" s="315"/>
      <c r="F775" s="315"/>
      <c r="G775" s="315"/>
      <c r="H775" s="315"/>
      <c r="I775" s="315"/>
      <c r="J775" s="315"/>
      <c r="K775" s="315"/>
      <c r="L775" s="315"/>
      <c r="M775" s="315"/>
      <c r="N775" s="315"/>
      <c r="O775" s="315"/>
      <c r="P775" s="315"/>
      <c r="Q775" s="315"/>
      <c r="R775" s="315"/>
      <c r="S775" s="315"/>
      <c r="T775" s="315"/>
      <c r="U775" s="315"/>
      <c r="V775" s="315"/>
      <c r="W775" s="315"/>
      <c r="X775" s="315"/>
      <c r="Y775" s="315"/>
      <c r="Z775" s="315"/>
      <c r="AA775" s="315"/>
      <c r="AB775" s="315"/>
      <c r="AC775" s="315"/>
      <c r="AD775" s="315"/>
      <c r="AE775" s="315">
        <v>1</v>
      </c>
      <c r="AF775" s="315"/>
      <c r="AG775" s="315"/>
      <c r="AH775" s="315"/>
      <c r="AI775" s="315"/>
      <c r="AJ775" s="315"/>
      <c r="AK775" s="315"/>
      <c r="AL775" s="315"/>
      <c r="AM775" s="315"/>
      <c r="AN775" s="315"/>
      <c r="AO775" s="316">
        <v>1</v>
      </c>
    </row>
    <row r="776" spans="1:41">
      <c r="A776" s="317"/>
      <c r="B776" s="373" t="s">
        <v>982</v>
      </c>
      <c r="C776" s="374"/>
      <c r="D776" s="375"/>
      <c r="E776" s="376"/>
      <c r="F776" s="376"/>
      <c r="G776" s="376"/>
      <c r="H776" s="376"/>
      <c r="I776" s="376"/>
      <c r="J776" s="376"/>
      <c r="K776" s="376"/>
      <c r="L776" s="376"/>
      <c r="M776" s="376"/>
      <c r="N776" s="376"/>
      <c r="O776" s="376"/>
      <c r="P776" s="376"/>
      <c r="Q776" s="376"/>
      <c r="R776" s="376"/>
      <c r="S776" s="376"/>
      <c r="T776" s="376"/>
      <c r="U776" s="376"/>
      <c r="V776" s="376"/>
      <c r="W776" s="376"/>
      <c r="X776" s="376"/>
      <c r="Y776" s="376"/>
      <c r="Z776" s="376"/>
      <c r="AA776" s="376"/>
      <c r="AB776" s="376"/>
      <c r="AC776" s="376"/>
      <c r="AD776" s="376"/>
      <c r="AE776" s="376">
        <v>1</v>
      </c>
      <c r="AF776" s="376"/>
      <c r="AG776" s="376"/>
      <c r="AH776" s="376"/>
      <c r="AI776" s="376"/>
      <c r="AJ776" s="376"/>
      <c r="AK776" s="376"/>
      <c r="AL776" s="376"/>
      <c r="AM776" s="376"/>
      <c r="AN776" s="376"/>
      <c r="AO776" s="377">
        <v>1</v>
      </c>
    </row>
    <row r="777" spans="1:41">
      <c r="A777" s="317"/>
      <c r="B777" s="313" t="s">
        <v>303</v>
      </c>
      <c r="C777" s="313" t="s">
        <v>704</v>
      </c>
      <c r="D777" s="314"/>
      <c r="E777" s="315"/>
      <c r="F777" s="315"/>
      <c r="G777" s="315"/>
      <c r="H777" s="315"/>
      <c r="I777" s="315"/>
      <c r="J777" s="315"/>
      <c r="K777" s="315"/>
      <c r="L777" s="315"/>
      <c r="M777" s="315"/>
      <c r="N777" s="315"/>
      <c r="O777" s="315"/>
      <c r="P777" s="315"/>
      <c r="Q777" s="315"/>
      <c r="R777" s="315"/>
      <c r="S777" s="315"/>
      <c r="T777" s="315"/>
      <c r="U777" s="315"/>
      <c r="V777" s="315"/>
      <c r="W777" s="315"/>
      <c r="X777" s="315"/>
      <c r="Y777" s="315"/>
      <c r="Z777" s="315"/>
      <c r="AA777" s="315"/>
      <c r="AB777" s="315"/>
      <c r="AC777" s="315"/>
      <c r="AD777" s="315"/>
      <c r="AE777" s="315"/>
      <c r="AF777" s="315"/>
      <c r="AG777" s="315"/>
      <c r="AH777" s="315"/>
      <c r="AI777" s="315">
        <v>1</v>
      </c>
      <c r="AJ777" s="315"/>
      <c r="AK777" s="315"/>
      <c r="AL777" s="315"/>
      <c r="AM777" s="315"/>
      <c r="AN777" s="315"/>
      <c r="AO777" s="316">
        <v>1</v>
      </c>
    </row>
    <row r="778" spans="1:41">
      <c r="A778" s="317"/>
      <c r="B778" s="373" t="s">
        <v>983</v>
      </c>
      <c r="C778" s="374"/>
      <c r="D778" s="375"/>
      <c r="E778" s="376"/>
      <c r="F778" s="376"/>
      <c r="G778" s="376"/>
      <c r="H778" s="376"/>
      <c r="I778" s="376"/>
      <c r="J778" s="376"/>
      <c r="K778" s="376"/>
      <c r="L778" s="376"/>
      <c r="M778" s="376"/>
      <c r="N778" s="376"/>
      <c r="O778" s="376"/>
      <c r="P778" s="376"/>
      <c r="Q778" s="376"/>
      <c r="R778" s="376"/>
      <c r="S778" s="376"/>
      <c r="T778" s="376"/>
      <c r="U778" s="376"/>
      <c r="V778" s="376"/>
      <c r="W778" s="376"/>
      <c r="X778" s="376"/>
      <c r="Y778" s="376"/>
      <c r="Z778" s="376"/>
      <c r="AA778" s="376"/>
      <c r="AB778" s="376"/>
      <c r="AC778" s="376"/>
      <c r="AD778" s="376"/>
      <c r="AE778" s="376"/>
      <c r="AF778" s="376"/>
      <c r="AG778" s="376"/>
      <c r="AH778" s="376"/>
      <c r="AI778" s="376">
        <v>1</v>
      </c>
      <c r="AJ778" s="376"/>
      <c r="AK778" s="376"/>
      <c r="AL778" s="376"/>
      <c r="AM778" s="376"/>
      <c r="AN778" s="376"/>
      <c r="AO778" s="377">
        <v>1</v>
      </c>
    </row>
    <row r="779" spans="1:41">
      <c r="A779" s="317"/>
      <c r="B779" s="313" t="s">
        <v>299</v>
      </c>
      <c r="C779" s="313" t="s">
        <v>642</v>
      </c>
      <c r="D779" s="314"/>
      <c r="E779" s="315"/>
      <c r="F779" s="315"/>
      <c r="G779" s="315"/>
      <c r="H779" s="315"/>
      <c r="I779" s="315"/>
      <c r="J779" s="315"/>
      <c r="K779" s="315"/>
      <c r="L779" s="315"/>
      <c r="M779" s="315"/>
      <c r="N779" s="315"/>
      <c r="O779" s="315"/>
      <c r="P779" s="315"/>
      <c r="Q779" s="315"/>
      <c r="R779" s="315"/>
      <c r="S779" s="315"/>
      <c r="T779" s="315"/>
      <c r="U779" s="315"/>
      <c r="V779" s="315"/>
      <c r="W779" s="315"/>
      <c r="X779" s="315"/>
      <c r="Y779" s="315"/>
      <c r="Z779" s="315"/>
      <c r="AA779" s="315"/>
      <c r="AB779" s="315"/>
      <c r="AC779" s="315"/>
      <c r="AD779" s="315"/>
      <c r="AE779" s="315"/>
      <c r="AF779" s="315"/>
      <c r="AG779" s="315"/>
      <c r="AH779" s="315"/>
      <c r="AI779" s="315">
        <v>1</v>
      </c>
      <c r="AJ779" s="315"/>
      <c r="AK779" s="315"/>
      <c r="AL779" s="315"/>
      <c r="AM779" s="315"/>
      <c r="AN779" s="315"/>
      <c r="AO779" s="316">
        <v>1</v>
      </c>
    </row>
    <row r="780" spans="1:41">
      <c r="A780" s="317"/>
      <c r="B780" s="373" t="s">
        <v>984</v>
      </c>
      <c r="C780" s="374"/>
      <c r="D780" s="375"/>
      <c r="E780" s="376"/>
      <c r="F780" s="376"/>
      <c r="G780" s="376"/>
      <c r="H780" s="376"/>
      <c r="I780" s="376"/>
      <c r="J780" s="376"/>
      <c r="K780" s="376"/>
      <c r="L780" s="376"/>
      <c r="M780" s="376"/>
      <c r="N780" s="376"/>
      <c r="O780" s="376"/>
      <c r="P780" s="376"/>
      <c r="Q780" s="376"/>
      <c r="R780" s="376"/>
      <c r="S780" s="376"/>
      <c r="T780" s="376"/>
      <c r="U780" s="376"/>
      <c r="V780" s="376"/>
      <c r="W780" s="376"/>
      <c r="X780" s="376"/>
      <c r="Y780" s="376"/>
      <c r="Z780" s="376"/>
      <c r="AA780" s="376"/>
      <c r="AB780" s="376"/>
      <c r="AC780" s="376"/>
      <c r="AD780" s="376"/>
      <c r="AE780" s="376"/>
      <c r="AF780" s="376"/>
      <c r="AG780" s="376"/>
      <c r="AH780" s="376"/>
      <c r="AI780" s="376">
        <v>1</v>
      </c>
      <c r="AJ780" s="376"/>
      <c r="AK780" s="376"/>
      <c r="AL780" s="376"/>
      <c r="AM780" s="376"/>
      <c r="AN780" s="376"/>
      <c r="AO780" s="377">
        <v>1</v>
      </c>
    </row>
    <row r="781" spans="1:41">
      <c r="A781" s="329" t="s">
        <v>978</v>
      </c>
      <c r="B781" s="330"/>
      <c r="C781" s="330"/>
      <c r="D781" s="331"/>
      <c r="E781" s="332"/>
      <c r="F781" s="332"/>
      <c r="G781" s="332"/>
      <c r="H781" s="332">
        <v>1</v>
      </c>
      <c r="I781" s="332">
        <v>1</v>
      </c>
      <c r="J781" s="332">
        <v>2</v>
      </c>
      <c r="K781" s="332">
        <v>3</v>
      </c>
      <c r="L781" s="332">
        <v>1</v>
      </c>
      <c r="M781" s="332"/>
      <c r="N781" s="332"/>
      <c r="O781" s="332">
        <v>1</v>
      </c>
      <c r="P781" s="332"/>
      <c r="Q781" s="332"/>
      <c r="R781" s="332"/>
      <c r="S781" s="332"/>
      <c r="T781" s="332"/>
      <c r="U781" s="332"/>
      <c r="V781" s="332">
        <v>1</v>
      </c>
      <c r="W781" s="332"/>
      <c r="X781" s="332"/>
      <c r="Y781" s="332"/>
      <c r="Z781" s="332"/>
      <c r="AA781" s="332"/>
      <c r="AB781" s="332"/>
      <c r="AC781" s="332"/>
      <c r="AD781" s="332">
        <v>2</v>
      </c>
      <c r="AE781" s="332">
        <v>1</v>
      </c>
      <c r="AF781" s="332">
        <v>1</v>
      </c>
      <c r="AG781" s="332"/>
      <c r="AH781" s="332"/>
      <c r="AI781" s="332">
        <v>2</v>
      </c>
      <c r="AJ781" s="332">
        <v>1</v>
      </c>
      <c r="AK781" s="332"/>
      <c r="AL781" s="332"/>
      <c r="AM781" s="332"/>
      <c r="AN781" s="332"/>
      <c r="AO781" s="333">
        <v>17</v>
      </c>
    </row>
    <row r="782" spans="1:41">
      <c r="A782" s="322" t="s">
        <v>792</v>
      </c>
      <c r="B782" s="323"/>
      <c r="C782" s="323"/>
      <c r="D782" s="310">
        <v>2</v>
      </c>
      <c r="E782" s="311">
        <v>1</v>
      </c>
      <c r="F782" s="311">
        <v>2</v>
      </c>
      <c r="G782" s="311">
        <v>2</v>
      </c>
      <c r="H782" s="311">
        <v>2</v>
      </c>
      <c r="I782" s="311">
        <v>2</v>
      </c>
      <c r="J782" s="311">
        <v>8</v>
      </c>
      <c r="K782" s="311">
        <v>5</v>
      </c>
      <c r="L782" s="311">
        <v>2</v>
      </c>
      <c r="M782" s="311">
        <v>5</v>
      </c>
      <c r="N782" s="311">
        <v>4</v>
      </c>
      <c r="O782" s="311">
        <v>11</v>
      </c>
      <c r="P782" s="311">
        <v>5</v>
      </c>
      <c r="Q782" s="311">
        <v>10</v>
      </c>
      <c r="R782" s="311">
        <v>10</v>
      </c>
      <c r="S782" s="311">
        <v>7</v>
      </c>
      <c r="T782" s="311">
        <v>7</v>
      </c>
      <c r="U782" s="311">
        <v>6</v>
      </c>
      <c r="V782" s="311">
        <v>6</v>
      </c>
      <c r="W782" s="311">
        <v>12</v>
      </c>
      <c r="X782" s="311">
        <v>12</v>
      </c>
      <c r="Y782" s="311">
        <v>10</v>
      </c>
      <c r="Z782" s="311">
        <v>22</v>
      </c>
      <c r="AA782" s="311">
        <v>29</v>
      </c>
      <c r="AB782" s="311">
        <v>62</v>
      </c>
      <c r="AC782" s="311">
        <v>68</v>
      </c>
      <c r="AD782" s="311">
        <v>88</v>
      </c>
      <c r="AE782" s="311">
        <v>123</v>
      </c>
      <c r="AF782" s="311">
        <v>91</v>
      </c>
      <c r="AG782" s="311">
        <v>121</v>
      </c>
      <c r="AH782" s="311">
        <v>101</v>
      </c>
      <c r="AI782" s="311">
        <v>93</v>
      </c>
      <c r="AJ782" s="311">
        <v>108</v>
      </c>
      <c r="AK782" s="311">
        <v>76</v>
      </c>
      <c r="AL782" s="311">
        <v>95</v>
      </c>
      <c r="AM782" s="311">
        <v>71</v>
      </c>
      <c r="AN782" s="311">
        <v>56</v>
      </c>
      <c r="AO782" s="312">
        <v>1335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9" customWidth="1"/>
    <col min="2" max="2" width="18.5703125" style="297" customWidth="1"/>
    <col min="3" max="3" width="5.140625" style="24" customWidth="1"/>
    <col min="4" max="5" width="4.85546875" style="24" customWidth="1"/>
    <col min="6" max="6" width="5" style="24" customWidth="1"/>
    <col min="7" max="8" width="5.140625" style="24" customWidth="1"/>
    <col min="9" max="9" width="4.7109375" style="24" customWidth="1"/>
    <col min="10" max="10" width="5" style="24" customWidth="1"/>
    <col min="11" max="13" width="5.28515625" style="24" customWidth="1"/>
    <col min="14" max="14" width="5" style="24" customWidth="1"/>
    <col min="15" max="15" width="6.5703125" style="179" customWidth="1"/>
    <col min="16" max="16" width="18.140625" style="180" customWidth="1"/>
    <col min="17" max="18" width="9.140625" style="24"/>
    <col min="19" max="19" width="9.28515625" style="24" bestFit="1" customWidth="1"/>
    <col min="20" max="16384" width="9.140625" style="24"/>
  </cols>
  <sheetData>
    <row r="1" spans="1:19">
      <c r="B1" s="240" t="s">
        <v>351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785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353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331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346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345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6</v>
      </c>
      <c r="L12" s="260">
        <f>รายเดือน66!K5</f>
        <v>0</v>
      </c>
      <c r="M12" s="260">
        <f>รายเดือน66!L5</f>
        <v>0</v>
      </c>
      <c r="N12" s="260">
        <f>รายเดือน66!M5</f>
        <v>0</v>
      </c>
      <c r="O12" s="261">
        <f t="shared" si="0"/>
        <v>100</v>
      </c>
      <c r="P12" s="262"/>
    </row>
    <row r="13" spans="1:19">
      <c r="A13" s="249"/>
      <c r="B13" s="263" t="s">
        <v>347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100</v>
      </c>
      <c r="L13" s="264">
        <f>C12+D12+E12+F12+G12+H12+I12+J12+K12+L12</f>
        <v>100</v>
      </c>
      <c r="M13" s="264">
        <f>C12+D12+E12+F12+G12+H12+I12+J12+K12+L12+M12</f>
        <v>100</v>
      </c>
      <c r="N13" s="264">
        <f>C12+D12+E12+F12+G12+H12+I12+J12+K12+L12+M12+N12</f>
        <v>100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331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346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345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0</v>
      </c>
      <c r="L22" s="260">
        <f>รายเดือน66!K6</f>
        <v>0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21</v>
      </c>
    </row>
    <row r="23" spans="1:18">
      <c r="A23" s="271"/>
      <c r="B23" s="263" t="s">
        <v>347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21</v>
      </c>
      <c r="L23" s="264">
        <f>C22+D22+E22+F22+G22+H22+I22+J22+K22+L22</f>
        <v>21</v>
      </c>
      <c r="M23" s="264">
        <f>C22+D22+E22+F22+G22+H22+I22+J22+K22+L22+M22</f>
        <v>21</v>
      </c>
      <c r="N23" s="264">
        <f>C22+D22+E22+F22+G22+H22+I22+J22+K22+L22+M22+N22</f>
        <v>21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331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346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345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6</v>
      </c>
      <c r="L32" s="260">
        <f>รายเดือน66!K7</f>
        <v>0</v>
      </c>
      <c r="M32" s="260">
        <f>รายเดือน66!L7</f>
        <v>0</v>
      </c>
      <c r="N32" s="260">
        <f>รายเดือน66!M7</f>
        <v>0</v>
      </c>
      <c r="O32" s="261">
        <f t="shared" si="4"/>
        <v>79</v>
      </c>
    </row>
    <row r="33" spans="1:16">
      <c r="A33" s="271"/>
      <c r="B33" s="263" t="s">
        <v>347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79</v>
      </c>
      <c r="L33" s="264">
        <f>C32+D32+E32+F32+G32+H32+I32+J32+K32+L32</f>
        <v>79</v>
      </c>
      <c r="M33" s="264">
        <f>C32+D32+E32+F32+G32+H32+I32+J32+K32+L32+M32</f>
        <v>79</v>
      </c>
      <c r="N33" s="264">
        <f>C32+D32+E32+F32+G32+H32+I32+J32+K32+L32+M32+N32</f>
        <v>79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331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346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345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23</v>
      </c>
      <c r="L42" s="260">
        <f>รายเดือน66!K8</f>
        <v>0</v>
      </c>
      <c r="M42" s="260">
        <f>รายเดือน66!L8</f>
        <v>0</v>
      </c>
      <c r="N42" s="260">
        <f>รายเดือน66!M8</f>
        <v>0</v>
      </c>
      <c r="O42" s="261">
        <f t="shared" si="6"/>
        <v>185</v>
      </c>
    </row>
    <row r="43" spans="1:16">
      <c r="A43" s="271"/>
      <c r="B43" s="263" t="s">
        <v>347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185</v>
      </c>
      <c r="L43" s="264">
        <f>C42+D42+E42+F42+G42+H42+I42+J42+K42+L42</f>
        <v>185</v>
      </c>
      <c r="M43" s="264">
        <f>C42+D42+E42+F42+G42+H42+I42+J42+K42+L42+M42</f>
        <v>185</v>
      </c>
      <c r="N43" s="264">
        <f>C42+D42+E42+F42+G42+H42+I42+J42+K42+L42+M42+N42</f>
        <v>185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331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346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345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14</v>
      </c>
      <c r="L52" s="260">
        <f>รายเดือน66!K10</f>
        <v>0</v>
      </c>
      <c r="M52" s="260">
        <f>รายเดือน66!L10</f>
        <v>0</v>
      </c>
      <c r="N52" s="260">
        <f>รายเดือน66!M10</f>
        <v>0</v>
      </c>
      <c r="O52" s="261">
        <f t="shared" si="8"/>
        <v>112</v>
      </c>
    </row>
    <row r="53" spans="1:16">
      <c r="A53" s="271"/>
      <c r="B53" s="263" t="s">
        <v>347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112</v>
      </c>
      <c r="L53" s="264">
        <f>C52+D52+E52+F52+G52+H52+I52+J52+K52+L52</f>
        <v>112</v>
      </c>
      <c r="M53" s="264">
        <f>C52+D52+E52+F52+G52+H52+I52+J52+K52+L52+M52</f>
        <v>112</v>
      </c>
      <c r="N53" s="264">
        <f>C52+D52+E52+F52+G52+H52+I52+J52+K52+L52+M52+N52</f>
        <v>112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331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346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345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8</v>
      </c>
      <c r="L62" s="260">
        <f>รายเดือน66!K11</f>
        <v>0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55</v>
      </c>
    </row>
    <row r="63" spans="1:16">
      <c r="A63" s="278"/>
      <c r="B63" s="263" t="s">
        <v>347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55</v>
      </c>
      <c r="L63" s="264">
        <f>C62+D62+E62+F62+G62+H62+I62+J62+K62+L62</f>
        <v>55</v>
      </c>
      <c r="M63" s="264">
        <f>C62+D62+E62+F62+G62+H62+I62+J62+K62+L62+M62</f>
        <v>55</v>
      </c>
      <c r="N63" s="264">
        <f>C62+D62+E62+F62+G62+H62+I62+J62+K62+L62+M62+N62</f>
        <v>55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331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346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345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13</v>
      </c>
      <c r="L72" s="260">
        <f>รายเดือน66!K12</f>
        <v>0</v>
      </c>
      <c r="M72" s="260">
        <f>รายเดือน66!L12</f>
        <v>0</v>
      </c>
      <c r="N72" s="260">
        <f>รายเดือน66!M12</f>
        <v>0</v>
      </c>
      <c r="O72" s="261">
        <f t="shared" si="12"/>
        <v>86</v>
      </c>
    </row>
    <row r="73" spans="1:18">
      <c r="A73" s="271"/>
      <c r="B73" s="263" t="s">
        <v>347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86</v>
      </c>
      <c r="L73" s="264">
        <f>C72+D72+E72+F72+G72+H72+I72+J72+K72+L72</f>
        <v>86</v>
      </c>
      <c r="M73" s="264">
        <f>C72+D72+E72+F72+G72+H72+I72+J72+K72+L72+M72</f>
        <v>86</v>
      </c>
      <c r="N73" s="264">
        <f>C72+D72+E72+F72+G72+H72+I72+J72+K72+L72+M72+N72</f>
        <v>86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331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346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345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3</v>
      </c>
      <c r="L82" s="260">
        <f>รายเดือน66!K13</f>
        <v>0</v>
      </c>
      <c r="M82" s="260">
        <f>รายเดือน66!L13</f>
        <v>0</v>
      </c>
      <c r="N82" s="260">
        <f>รายเดือน66!M13</f>
        <v>0</v>
      </c>
      <c r="O82" s="261">
        <f t="shared" si="14"/>
        <v>197</v>
      </c>
    </row>
    <row r="83" spans="1:16">
      <c r="A83" s="271"/>
      <c r="B83" s="263" t="s">
        <v>347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197</v>
      </c>
      <c r="L83" s="264">
        <f>C82+D82+E82+F82+G82+H82+I82+J82+K82+L82</f>
        <v>197</v>
      </c>
      <c r="M83" s="264">
        <f>C82+D82+E82+F82+G82+H82+I82+J82+K82+L82+M82</f>
        <v>197</v>
      </c>
      <c r="N83" s="264">
        <f>C82+D82+E82+F82+G82+H82+I82+J82+K82+L82+M82+N82</f>
        <v>197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331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346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345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2</v>
      </c>
      <c r="L92" s="260">
        <f>รายเดือน66!K16</f>
        <v>0</v>
      </c>
      <c r="M92" s="260">
        <f>รายเดือน66!L16</f>
        <v>0</v>
      </c>
      <c r="N92" s="260">
        <f>รายเดือน66!M16</f>
        <v>0</v>
      </c>
      <c r="O92" s="261">
        <f t="shared" si="16"/>
        <v>59</v>
      </c>
    </row>
    <row r="93" spans="1:16">
      <c r="A93" s="271"/>
      <c r="B93" s="263" t="s">
        <v>347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59</v>
      </c>
      <c r="L93" s="264">
        <f>C92+D92+E92+F92+G92+H92+I92+J92+K92+L92</f>
        <v>59</v>
      </c>
      <c r="M93" s="264">
        <f>C92+D92+E92+F92+G92+H92+I92+J92+K92+L92+M92</f>
        <v>59</v>
      </c>
      <c r="N93" s="264">
        <f>C92+D92+E92+F92+G92+H92+I92+J92+K92+L92+M92+N92</f>
        <v>59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331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346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345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56</v>
      </c>
      <c r="K102" s="260">
        <f>รายเดือน66!J17</f>
        <v>8</v>
      </c>
      <c r="L102" s="260">
        <f>รายเดือน66!K17</f>
        <v>0</v>
      </c>
      <c r="M102" s="260">
        <f>รายเดือน66!L17</f>
        <v>0</v>
      </c>
      <c r="N102" s="260">
        <f>รายเดือน66!M17</f>
        <v>0</v>
      </c>
      <c r="O102" s="261">
        <f t="shared" si="18"/>
        <v>148</v>
      </c>
    </row>
    <row r="103" spans="1:16">
      <c r="A103" s="271"/>
      <c r="B103" s="263" t="s">
        <v>347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140</v>
      </c>
      <c r="K103" s="264">
        <f>C102+D102+E102+F102+G102+H102+I102+J102+K102</f>
        <v>148</v>
      </c>
      <c r="L103" s="264">
        <f>C102+D102+E102+F102+G102+H102+I102+J102+K102+L102</f>
        <v>148</v>
      </c>
      <c r="M103" s="264">
        <f>C102+D102+E102+F102+G102+H102+I102+J102+K102+L102+M102</f>
        <v>148</v>
      </c>
      <c r="N103" s="264">
        <f>C102+D102+E102+F102+G102+H102+I102+J102+K102+L102+M102+N102</f>
        <v>148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331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346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345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0</v>
      </c>
      <c r="I112" s="260">
        <f>รายเดือน66!H20</f>
        <v>4</v>
      </c>
      <c r="J112" s="260">
        <f>รายเดือน66!I20</f>
        <v>3</v>
      </c>
      <c r="K112" s="260">
        <f>รายเดือน66!J20</f>
        <v>0</v>
      </c>
      <c r="L112" s="260">
        <f>รายเดือน66!K20</f>
        <v>0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17</v>
      </c>
    </row>
    <row r="113" spans="1:16">
      <c r="A113" s="249"/>
      <c r="B113" s="263" t="s">
        <v>347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10</v>
      </c>
      <c r="I113" s="264">
        <f>C112+D112+E112+F112+G112+H112+I112</f>
        <v>14</v>
      </c>
      <c r="J113" s="264">
        <f>C112+D112+E112+F112+G112+H112+I112+J112</f>
        <v>17</v>
      </c>
      <c r="K113" s="264">
        <f>C112+D112+E112+F112+G112+H112+I112+J112+K112</f>
        <v>17</v>
      </c>
      <c r="L113" s="264">
        <f>C112+D112+E112+F112+G112+H112+I112+J112+K112+L112</f>
        <v>17</v>
      </c>
      <c r="M113" s="264">
        <f>C112+D112+E112+F112+G112+H112+I112+J112+K112+L112+M112</f>
        <v>17</v>
      </c>
      <c r="N113" s="264">
        <f>C112+D112+E112+F112+G112+H112+I112+J112+K112+L112+M112+N112</f>
        <v>17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331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346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345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18</v>
      </c>
      <c r="L122" s="260">
        <f>รายเดือน66!K9</f>
        <v>0</v>
      </c>
      <c r="M122" s="260">
        <f>รายเดือน66!L9</f>
        <v>0</v>
      </c>
      <c r="N122" s="260">
        <f>รายเดือน66!M9</f>
        <v>0</v>
      </c>
      <c r="O122" s="261">
        <f>SUM(C122:N122)</f>
        <v>119</v>
      </c>
    </row>
    <row r="123" spans="1:16">
      <c r="A123" s="271"/>
      <c r="B123" s="263" t="s">
        <v>347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119</v>
      </c>
      <c r="L123" s="264">
        <f>C122+D122+E122+F122+G122+H122+I122+J122+K122+L122</f>
        <v>119</v>
      </c>
      <c r="M123" s="264">
        <f>C122+D122+E122+F122+G122+H122+I122+J122+K122+L122+M122</f>
        <v>119</v>
      </c>
      <c r="N123" s="264">
        <f>C122+D122+E122+F122+G122+H122+I122+J122+K122+L122+M122+N122</f>
        <v>119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331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346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345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6</v>
      </c>
      <c r="L132" s="260">
        <f>รายเดือน66!K15</f>
        <v>0</v>
      </c>
      <c r="M132" s="260">
        <f>รายเดือน66!L15</f>
        <v>0</v>
      </c>
      <c r="N132" s="260">
        <f>รายเดือน66!M15</f>
        <v>0</v>
      </c>
      <c r="O132" s="304">
        <f t="shared" si="23"/>
        <v>47</v>
      </c>
    </row>
    <row r="133" spans="1:16">
      <c r="A133" s="271"/>
      <c r="B133" s="263" t="s">
        <v>347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47</v>
      </c>
      <c r="L133" s="264">
        <f>C132+D132+E132+F132+G132+H132+I132+J132+K132+L132</f>
        <v>47</v>
      </c>
      <c r="M133" s="264">
        <f>C132+D132+E132+F132+G132+H132+I132+J132+K132+L132+M132</f>
        <v>47</v>
      </c>
      <c r="N133" s="264">
        <f>C132+D132+E132+F132+G132+H132+I132+J132+K132+L132+M132+N132</f>
        <v>47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331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346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345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347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331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346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345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3</v>
      </c>
      <c r="L152" s="260">
        <f>รายเดือน66!K14</f>
        <v>0</v>
      </c>
      <c r="M152" s="260">
        <f>รายเดือน66!L14</f>
        <v>0</v>
      </c>
      <c r="N152" s="260">
        <f>รายเดือน66!M14</f>
        <v>0</v>
      </c>
      <c r="O152" s="261">
        <f t="shared" si="27"/>
        <v>56</v>
      </c>
    </row>
    <row r="153" spans="1:16">
      <c r="A153" s="271"/>
      <c r="B153" s="263" t="s">
        <v>347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56</v>
      </c>
      <c r="L153" s="264">
        <f>C152+D152+E152+F152+G152+H152+I152+J152+K152+L152</f>
        <v>56</v>
      </c>
      <c r="M153" s="264">
        <f>C152+D152+E152+F152+G152+H152+I152+J152+K152+L152+M152</f>
        <v>56</v>
      </c>
      <c r="N153" s="264">
        <f>C152+D152+E152+F152+G152+H152+I152+J152+K152+L152+M152+N152</f>
        <v>56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331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346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345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27</v>
      </c>
      <c r="J162" s="260">
        <f>รายเดือน66!I21</f>
        <v>14</v>
      </c>
      <c r="K162" s="260">
        <f>รายเดือน66!J21</f>
        <v>0</v>
      </c>
      <c r="L162" s="260">
        <f>รายเดือน66!K21</f>
        <v>0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52</v>
      </c>
    </row>
    <row r="163" spans="1:16">
      <c r="A163" s="271"/>
      <c r="B163" s="263" t="s">
        <v>347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38</v>
      </c>
      <c r="J163" s="264">
        <f>C162+D162+E162+F162+G162+H162+I162+J162</f>
        <v>52</v>
      </c>
      <c r="K163" s="264">
        <f>C162+D162+E162+F162+G162+H162+I162+J162+K162</f>
        <v>52</v>
      </c>
      <c r="L163" s="264">
        <f>C162+D162+E162+F162+G162+H162+I162+J162+K162+L162</f>
        <v>52</v>
      </c>
      <c r="M163" s="264">
        <f>C162+D162+E162+F162+G162+H162+I162+J162+K162+L162+M162</f>
        <v>52</v>
      </c>
      <c r="N163" s="264">
        <f>C162+D162+E162+F162+G162+H162+I162+J162+K162+L162+M162+N162</f>
        <v>52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331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346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345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8</v>
      </c>
      <c r="K172" s="260">
        <f>รายเดือน66!J19</f>
        <v>0</v>
      </c>
      <c r="L172" s="260">
        <f>รายเดือน66!K19</f>
        <v>0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20</v>
      </c>
    </row>
    <row r="173" spans="1:16">
      <c r="A173" s="271"/>
      <c r="B173" s="263" t="s">
        <v>347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20</v>
      </c>
      <c r="K173" s="264">
        <f>C172+D172+E172+F172+G172+H172+I172+J172+K172</f>
        <v>20</v>
      </c>
      <c r="L173" s="264">
        <f>C172+D172+E172+F172+G172+H172+I172+J172+K172+L172</f>
        <v>20</v>
      </c>
      <c r="M173" s="264">
        <f>C172+D172+E172+F172+G172+H172+I172+J172+K172+L172+M172</f>
        <v>20</v>
      </c>
      <c r="N173" s="264">
        <f>C172+D172+E172+F172+G172+H172+I172+J172+K172+L172+M172+N172</f>
        <v>20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331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346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345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4</v>
      </c>
      <c r="L182" s="260">
        <f>รายเดือน66!K22</f>
        <v>0</v>
      </c>
      <c r="M182" s="260">
        <f>รายเดือน66!L22</f>
        <v>0</v>
      </c>
      <c r="N182" s="260">
        <f>รายเดือน66!M22</f>
        <v>0</v>
      </c>
      <c r="O182" s="261">
        <f t="shared" si="33"/>
        <v>27</v>
      </c>
    </row>
    <row r="183" spans="1:16">
      <c r="A183" s="271"/>
      <c r="B183" s="263" t="s">
        <v>347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27</v>
      </c>
      <c r="L183" s="264">
        <f>C182+D182+E182+F182+G182+H182+I182+J182+K182+L182</f>
        <v>27</v>
      </c>
      <c r="M183" s="264">
        <f>C182+D182+E182+F182+G182+H182+I182+J182+K182+L182+M182</f>
        <v>27</v>
      </c>
      <c r="N183" s="264">
        <f>C182+D182+E182+F182+G182+H182+I182+J182+K182+L182+M182+N182</f>
        <v>27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331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346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345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1</v>
      </c>
      <c r="L192" s="292">
        <f>รายเดือน66!K23</f>
        <v>0</v>
      </c>
      <c r="M192" s="292">
        <f>รายเดือน66!L23</f>
        <v>0</v>
      </c>
      <c r="N192" s="292">
        <f>รายเดือน66!M23</f>
        <v>0</v>
      </c>
      <c r="O192" s="261">
        <f t="shared" si="35"/>
        <v>8</v>
      </c>
    </row>
    <row r="193" spans="1:16">
      <c r="A193" s="271"/>
      <c r="B193" s="263" t="s">
        <v>347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8</v>
      </c>
      <c r="L193" s="264">
        <f>C192+D192+E192+F192+G192+H192+I192+J192+K192+L192</f>
        <v>8</v>
      </c>
      <c r="M193" s="264">
        <f>C192+D192+E192+F192+G192+H192+I192+J192+K192+L192+M192</f>
        <v>8</v>
      </c>
      <c r="N193" s="264">
        <f>C192+D192+E192+F192+G192+H192+I192+J192+K192+L192+M192+N192</f>
        <v>8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331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346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345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1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11</v>
      </c>
    </row>
    <row r="203" spans="1:16">
      <c r="A203" s="271"/>
      <c r="B203" s="263" t="s">
        <v>347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11</v>
      </c>
      <c r="L203" s="264">
        <f>C202+D202+E202+F202+G202+H202+I202+J202+K202+L202</f>
        <v>11</v>
      </c>
      <c r="M203" s="264">
        <f>C202+D202+E202+F202+G202+H202+I202+J202+K202+L202+M202</f>
        <v>11</v>
      </c>
      <c r="N203" s="264">
        <f>C202+D202+E202+F202+G202+H202+I202+J202+K202+L202+M202+N202</f>
        <v>11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331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346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345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0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8</v>
      </c>
    </row>
    <row r="213" spans="1:17">
      <c r="A213" s="271"/>
      <c r="B213" s="263" t="s">
        <v>347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8</v>
      </c>
      <c r="M213" s="264">
        <f>C212+D212+E212+F212+G212+H212+I212+J212+K212+L212+M212</f>
        <v>8</v>
      </c>
      <c r="N213" s="264">
        <f>C212+D212+E212+F212+G212+H212+I212+J212+K212+L212+M212+N212</f>
        <v>8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331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346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345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4</v>
      </c>
      <c r="K222" s="260">
        <f>รายเดือน66!J26</f>
        <v>4</v>
      </c>
      <c r="L222" s="260">
        <f>รายเดือน66!K26</f>
        <v>0</v>
      </c>
      <c r="M222" s="260">
        <f>รายเดือน66!L26</f>
        <v>0</v>
      </c>
      <c r="N222" s="260">
        <f>รายเดือน66!M26</f>
        <v>0</v>
      </c>
      <c r="O222" s="261">
        <f t="shared" si="41"/>
        <v>21</v>
      </c>
      <c r="Q222" s="296"/>
    </row>
    <row r="223" spans="1:17">
      <c r="A223" s="271"/>
      <c r="B223" s="263" t="s">
        <v>347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17</v>
      </c>
      <c r="K223" s="264">
        <f>C222+D222+E222+F222+G222+H222+I222+J222+K222</f>
        <v>21</v>
      </c>
      <c r="L223" s="264">
        <f>C222+D222+E222+F222+G222+H222+I222+J222+K222+L222</f>
        <v>21</v>
      </c>
      <c r="M223" s="264">
        <f>C222+D222+E222+F222+G222+H222+I222+J222+K222+L222+M222</f>
        <v>21</v>
      </c>
      <c r="N223" s="264">
        <f>C222+D222+E222+F222+G222+H222+I222+J222+K222+L222+M222+N222</f>
        <v>21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0"/>
  <sheetViews>
    <sheetView topLeftCell="D3" zoomScale="90" zoomScaleNormal="90" workbookViewId="0">
      <selection activeCell="P56" sqref="P56"/>
    </sheetView>
  </sheetViews>
  <sheetFormatPr defaultRowHeight="21.75"/>
  <cols>
    <col min="3" max="3" width="14.42578125" customWidth="1"/>
    <col min="4" max="4" width="14.85546875" bestFit="1" customWidth="1"/>
  </cols>
  <sheetData>
    <row r="1" spans="1:4" ht="29.25">
      <c r="A1" s="341" t="s">
        <v>753</v>
      </c>
    </row>
    <row r="2" spans="1:4">
      <c r="C2" s="335" t="s">
        <v>9</v>
      </c>
      <c r="D2" s="335" t="s">
        <v>13</v>
      </c>
    </row>
    <row r="3" spans="1:4">
      <c r="C3" s="335" t="s">
        <v>35</v>
      </c>
      <c r="D3" s="337">
        <v>224.58322536062883</v>
      </c>
    </row>
    <row r="4" spans="1:4" ht="27.75">
      <c r="C4" s="192" t="s">
        <v>31</v>
      </c>
      <c r="D4" s="139">
        <v>221.75014907573046</v>
      </c>
    </row>
    <row r="5" spans="1:4" ht="27.75">
      <c r="C5" s="192" t="s">
        <v>23</v>
      </c>
      <c r="D5" s="336">
        <v>189.86237543488747</v>
      </c>
    </row>
    <row r="6" spans="1:4">
      <c r="C6" s="335" t="s">
        <v>27</v>
      </c>
      <c r="D6" s="337">
        <v>182.50203809382643</v>
      </c>
    </row>
    <row r="7" spans="1:4">
      <c r="C7" s="335" t="s">
        <v>24</v>
      </c>
      <c r="D7" s="336">
        <v>141.46594081166083</v>
      </c>
    </row>
    <row r="8" spans="1:4" ht="27.75">
      <c r="C8" s="338" t="s">
        <v>29</v>
      </c>
      <c r="D8" s="139">
        <v>129.48834604885559</v>
      </c>
    </row>
    <row r="9" spans="1:4">
      <c r="C9" s="335" t="s">
        <v>26</v>
      </c>
      <c r="D9" s="336">
        <v>120.93258711364851</v>
      </c>
    </row>
    <row r="10" spans="1:4">
      <c r="C10" s="335" t="s">
        <v>34</v>
      </c>
      <c r="D10" s="336">
        <v>96.418732782369148</v>
      </c>
    </row>
    <row r="11" spans="1:4" ht="27.75">
      <c r="C11" s="338" t="s">
        <v>25</v>
      </c>
      <c r="D11" s="139">
        <v>81.904960462241817</v>
      </c>
    </row>
    <row r="12" spans="1:4">
      <c r="C12" s="335" t="s">
        <v>59</v>
      </c>
      <c r="D12" s="336">
        <v>75.068813078655438</v>
      </c>
    </row>
    <row r="13" spans="1:4">
      <c r="C13" s="335" t="s">
        <v>58</v>
      </c>
      <c r="D13" s="336">
        <v>71.484738008435201</v>
      </c>
    </row>
    <row r="14" spans="1:4">
      <c r="C14" s="335" t="s">
        <v>32</v>
      </c>
      <c r="D14" s="336">
        <v>70.709654124479087</v>
      </c>
    </row>
    <row r="15" spans="1:4">
      <c r="C15" s="335" t="s">
        <v>340</v>
      </c>
      <c r="D15" s="337">
        <v>63.156033295860752</v>
      </c>
    </row>
    <row r="16" spans="1:4" ht="27.75">
      <c r="C16" s="192" t="s">
        <v>28</v>
      </c>
      <c r="D16" s="139">
        <v>49.90653098857225</v>
      </c>
    </row>
    <row r="17" spans="1:6">
      <c r="C17" s="335" t="s">
        <v>61</v>
      </c>
      <c r="D17" s="337">
        <v>40.197332358852549</v>
      </c>
    </row>
    <row r="18" spans="1:6">
      <c r="C18" s="335" t="s">
        <v>62</v>
      </c>
      <c r="D18" s="337">
        <v>32.820512820512818</v>
      </c>
    </row>
    <row r="19" spans="1:6">
      <c r="C19" s="335" t="s">
        <v>33</v>
      </c>
      <c r="D19" s="336">
        <v>30.259802014438247</v>
      </c>
    </row>
    <row r="20" spans="1:6" ht="27.75">
      <c r="C20" s="192" t="s">
        <v>30</v>
      </c>
      <c r="D20" s="139">
        <v>23.061166352401752</v>
      </c>
    </row>
    <row r="21" spans="1:6">
      <c r="C21" s="335" t="s">
        <v>60</v>
      </c>
      <c r="D21" s="337">
        <v>17.680339462517679</v>
      </c>
    </row>
    <row r="23" spans="1:6" ht="30.75">
      <c r="A23" s="339" t="s">
        <v>69</v>
      </c>
      <c r="C23" s="164"/>
      <c r="D23" s="164" t="s">
        <v>985</v>
      </c>
      <c r="E23" s="164" t="s">
        <v>40</v>
      </c>
      <c r="F23" s="165" t="s">
        <v>13</v>
      </c>
    </row>
    <row r="24" spans="1:6" ht="27.75">
      <c r="A24" t="s">
        <v>754</v>
      </c>
      <c r="C24" s="166" t="s">
        <v>70</v>
      </c>
      <c r="D24" s="167">
        <v>641883</v>
      </c>
      <c r="E24" s="166">
        <v>678</v>
      </c>
      <c r="F24" s="139">
        <f>E24*100000/D24</f>
        <v>105.62672636601998</v>
      </c>
    </row>
    <row r="25" spans="1:6" ht="27.75">
      <c r="C25" s="166" t="s">
        <v>71</v>
      </c>
      <c r="D25" s="167">
        <v>654130</v>
      </c>
      <c r="E25" s="167">
        <v>657</v>
      </c>
      <c r="F25" s="139">
        <f>E25*100000/D25</f>
        <v>100.438750707046</v>
      </c>
    </row>
    <row r="26" spans="1:6" ht="27.75">
      <c r="C26" s="168" t="s">
        <v>41</v>
      </c>
      <c r="D26" s="169">
        <f>D24+D25</f>
        <v>1296013</v>
      </c>
      <c r="E26" s="170">
        <f>SUM(E24:E25)</f>
        <v>1335</v>
      </c>
      <c r="F26" s="350">
        <f>E26*100000/D26</f>
        <v>103.00822599773305</v>
      </c>
    </row>
    <row r="33" spans="1:6" ht="33">
      <c r="A33" s="342" t="s">
        <v>44</v>
      </c>
    </row>
    <row r="34" spans="1:6" ht="27.75">
      <c r="C34" s="78"/>
      <c r="D34" s="78" t="s">
        <v>10</v>
      </c>
      <c r="E34" s="78" t="s">
        <v>40</v>
      </c>
      <c r="F34" s="78"/>
    </row>
    <row r="35" spans="1:6" ht="27.75">
      <c r="C35" s="78" t="s">
        <v>44</v>
      </c>
      <c r="D35" s="83"/>
      <c r="E35" s="83" t="s">
        <v>18</v>
      </c>
      <c r="F35" s="78" t="s">
        <v>13</v>
      </c>
    </row>
    <row r="36" spans="1:6" ht="27.75">
      <c r="C36" s="137" t="s">
        <v>45</v>
      </c>
      <c r="D36" s="138">
        <v>53537</v>
      </c>
      <c r="E36" s="137">
        <v>118</v>
      </c>
      <c r="F36" s="139">
        <f t="shared" ref="F36:F42" si="0">E36*100000/D36</f>
        <v>220.40831574425164</v>
      </c>
    </row>
    <row r="37" spans="1:6" ht="27.75">
      <c r="C37" s="137" t="s">
        <v>46</v>
      </c>
      <c r="D37" s="138">
        <v>66055</v>
      </c>
      <c r="E37" s="137">
        <v>277</v>
      </c>
      <c r="F37" s="139">
        <f t="shared" si="0"/>
        <v>419.34751343577324</v>
      </c>
    </row>
    <row r="38" spans="1:6" ht="27.75">
      <c r="C38" s="137" t="s">
        <v>36</v>
      </c>
      <c r="D38" s="138">
        <v>70853</v>
      </c>
      <c r="E38" s="137">
        <v>417</v>
      </c>
      <c r="F38" s="139">
        <f t="shared" si="0"/>
        <v>588.54247526569088</v>
      </c>
    </row>
    <row r="39" spans="1:6" ht="27.75">
      <c r="C39" s="137" t="s">
        <v>37</v>
      </c>
      <c r="D39" s="138">
        <v>157174</v>
      </c>
      <c r="E39" s="137">
        <v>268</v>
      </c>
      <c r="F39" s="139">
        <f t="shared" si="0"/>
        <v>170.51166223421177</v>
      </c>
    </row>
    <row r="40" spans="1:6" ht="27.75">
      <c r="C40" s="137" t="s">
        <v>38</v>
      </c>
      <c r="D40" s="138">
        <v>382915</v>
      </c>
      <c r="E40" s="137">
        <v>179</v>
      </c>
      <c r="F40" s="139">
        <f t="shared" si="0"/>
        <v>46.746667014872756</v>
      </c>
    </row>
    <row r="41" spans="1:6" ht="27.75">
      <c r="C41" s="137" t="s">
        <v>39</v>
      </c>
      <c r="D41" s="138">
        <v>565479</v>
      </c>
      <c r="E41" s="137">
        <v>76</v>
      </c>
      <c r="F41" s="139">
        <f t="shared" si="0"/>
        <v>13.439933224752821</v>
      </c>
    </row>
    <row r="42" spans="1:6" ht="27.75">
      <c r="C42" s="159" t="s">
        <v>41</v>
      </c>
      <c r="D42" s="160">
        <f>SUM(D36:D41)</f>
        <v>1296013</v>
      </c>
      <c r="E42" s="160">
        <f>SUM(E36:E41)</f>
        <v>1335</v>
      </c>
      <c r="F42" s="161">
        <f t="shared" si="0"/>
        <v>103.00822599773305</v>
      </c>
    </row>
    <row r="47" spans="1:6">
      <c r="A47" t="s">
        <v>755</v>
      </c>
    </row>
    <row r="48" spans="1:6" ht="27.75">
      <c r="C48" s="182"/>
      <c r="D48" s="190" t="s">
        <v>129</v>
      </c>
      <c r="E48" s="190" t="s">
        <v>130</v>
      </c>
    </row>
    <row r="49" spans="3:5" ht="27.75">
      <c r="C49" s="191" t="s">
        <v>31</v>
      </c>
      <c r="D49" s="137">
        <v>5</v>
      </c>
      <c r="E49" s="137">
        <v>12</v>
      </c>
    </row>
    <row r="50" spans="3:5" ht="27.75">
      <c r="C50" s="192" t="s">
        <v>23</v>
      </c>
      <c r="D50" s="137">
        <v>17</v>
      </c>
      <c r="E50" s="137">
        <v>9</v>
      </c>
    </row>
    <row r="51" spans="3:5" ht="27.75">
      <c r="C51" s="192" t="s">
        <v>24</v>
      </c>
      <c r="D51" s="137">
        <v>8</v>
      </c>
      <c r="E51" s="137">
        <v>9</v>
      </c>
    </row>
    <row r="52" spans="3:5" ht="27.75">
      <c r="C52" s="192" t="s">
        <v>25</v>
      </c>
      <c r="D52" s="137">
        <v>3</v>
      </c>
      <c r="E52" s="137">
        <v>6</v>
      </c>
    </row>
    <row r="53" spans="3:5" ht="27.75">
      <c r="C53" s="192" t="s">
        <v>21</v>
      </c>
      <c r="D53" s="137">
        <v>3</v>
      </c>
      <c r="E53" s="137">
        <v>5</v>
      </c>
    </row>
    <row r="54" spans="3:5" ht="27.75">
      <c r="C54" s="192" t="s">
        <v>32</v>
      </c>
      <c r="D54" s="137">
        <v>1</v>
      </c>
      <c r="E54" s="137">
        <v>4</v>
      </c>
    </row>
    <row r="55" spans="3:5" ht="27.75">
      <c r="C55" s="192" t="s">
        <v>34</v>
      </c>
      <c r="D55" s="137">
        <v>0</v>
      </c>
      <c r="E55" s="137">
        <v>3</v>
      </c>
    </row>
    <row r="56" spans="3:5" ht="27.75">
      <c r="C56" s="192" t="s">
        <v>26</v>
      </c>
      <c r="D56" s="137">
        <v>10</v>
      </c>
      <c r="E56" s="137">
        <v>2</v>
      </c>
    </row>
    <row r="57" spans="3:5" ht="27.75">
      <c r="C57" s="192" t="s">
        <v>63</v>
      </c>
      <c r="D57" s="137">
        <v>3</v>
      </c>
      <c r="E57" s="137">
        <v>2</v>
      </c>
    </row>
    <row r="58" spans="3:5" ht="27.75">
      <c r="C58" s="192" t="s">
        <v>27</v>
      </c>
      <c r="D58" s="137">
        <v>1</v>
      </c>
      <c r="E58" s="137">
        <v>1</v>
      </c>
    </row>
    <row r="59" spans="3:5" ht="27.75">
      <c r="C59" s="192" t="s">
        <v>28</v>
      </c>
      <c r="D59" s="137">
        <v>2</v>
      </c>
      <c r="E59" s="137">
        <v>1</v>
      </c>
    </row>
    <row r="60" spans="3:5" ht="27.75">
      <c r="C60" s="192" t="s">
        <v>29</v>
      </c>
      <c r="D60" s="137">
        <v>13</v>
      </c>
      <c r="E60" s="137">
        <v>1</v>
      </c>
    </row>
    <row r="61" spans="3:5" ht="27.75">
      <c r="C61" s="192" t="s">
        <v>60</v>
      </c>
      <c r="D61" s="137">
        <v>0</v>
      </c>
      <c r="E61" s="137">
        <v>1</v>
      </c>
    </row>
    <row r="62" spans="3:5" ht="27.75">
      <c r="C62" s="192" t="s">
        <v>33</v>
      </c>
      <c r="D62" s="137">
        <v>0</v>
      </c>
      <c r="E62" s="137">
        <v>0</v>
      </c>
    </row>
    <row r="63" spans="3:5" ht="27.75">
      <c r="C63" s="192" t="s">
        <v>58</v>
      </c>
      <c r="D63" s="137">
        <v>0</v>
      </c>
      <c r="E63" s="137">
        <v>0</v>
      </c>
    </row>
    <row r="64" spans="3:5" ht="27.75">
      <c r="C64" s="192" t="s">
        <v>30</v>
      </c>
      <c r="D64" s="137">
        <v>0</v>
      </c>
      <c r="E64" s="137">
        <v>0</v>
      </c>
    </row>
    <row r="65" spans="1:54" ht="27.75">
      <c r="C65" s="192" t="s">
        <v>35</v>
      </c>
      <c r="D65" s="137">
        <v>0</v>
      </c>
      <c r="E65" s="137">
        <v>0</v>
      </c>
    </row>
    <row r="66" spans="1:54" ht="27.75">
      <c r="C66" s="192" t="s">
        <v>59</v>
      </c>
      <c r="D66" s="137">
        <v>4</v>
      </c>
      <c r="E66" s="137">
        <v>0</v>
      </c>
    </row>
    <row r="67" spans="1:54" ht="27.75">
      <c r="C67" s="192" t="s">
        <v>61</v>
      </c>
      <c r="D67" s="137">
        <v>1</v>
      </c>
      <c r="E67" s="137">
        <v>0</v>
      </c>
    </row>
    <row r="68" spans="1:54" ht="27.75">
      <c r="C68" s="192" t="s">
        <v>62</v>
      </c>
      <c r="D68" s="137">
        <v>0</v>
      </c>
      <c r="E68" s="137">
        <v>0</v>
      </c>
    </row>
    <row r="71" spans="1:54" ht="26.25">
      <c r="A71" s="340" t="s">
        <v>756</v>
      </c>
    </row>
    <row r="73" spans="1:54">
      <c r="C73">
        <v>1</v>
      </c>
      <c r="D73">
        <v>2</v>
      </c>
      <c r="E73">
        <v>3</v>
      </c>
      <c r="F73">
        <v>4</v>
      </c>
      <c r="G73">
        <v>5</v>
      </c>
      <c r="H73">
        <v>6</v>
      </c>
      <c r="I73">
        <v>7</v>
      </c>
      <c r="J73">
        <v>8</v>
      </c>
      <c r="K73">
        <v>9</v>
      </c>
      <c r="L73">
        <v>10</v>
      </c>
      <c r="M73">
        <v>11</v>
      </c>
      <c r="N73">
        <v>12</v>
      </c>
      <c r="O73">
        <v>13</v>
      </c>
      <c r="P73">
        <v>14</v>
      </c>
      <c r="Q73">
        <v>15</v>
      </c>
      <c r="R73">
        <v>16</v>
      </c>
      <c r="S73">
        <v>17</v>
      </c>
      <c r="T73">
        <v>18</v>
      </c>
      <c r="U73">
        <v>19</v>
      </c>
      <c r="V73">
        <v>20</v>
      </c>
      <c r="W73">
        <v>21</v>
      </c>
      <c r="X73">
        <v>22</v>
      </c>
      <c r="Y73">
        <v>23</v>
      </c>
      <c r="Z73">
        <v>24</v>
      </c>
      <c r="AA73">
        <v>25</v>
      </c>
      <c r="AB73">
        <v>26</v>
      </c>
      <c r="AC73">
        <v>27</v>
      </c>
      <c r="AD73">
        <v>28</v>
      </c>
      <c r="AE73">
        <v>29</v>
      </c>
      <c r="AF73">
        <v>30</v>
      </c>
      <c r="AG73">
        <v>31</v>
      </c>
      <c r="AH73">
        <v>32</v>
      </c>
      <c r="AI73">
        <v>33</v>
      </c>
      <c r="AJ73">
        <v>34</v>
      </c>
      <c r="AK73">
        <v>35</v>
      </c>
      <c r="AL73">
        <v>36</v>
      </c>
      <c r="AM73">
        <v>37</v>
      </c>
      <c r="AN73">
        <v>38</v>
      </c>
      <c r="AO73">
        <v>39</v>
      </c>
      <c r="AP73">
        <v>40</v>
      </c>
      <c r="AQ73">
        <v>41</v>
      </c>
      <c r="AR73">
        <v>42</v>
      </c>
      <c r="AS73">
        <v>43</v>
      </c>
      <c r="AT73">
        <v>44</v>
      </c>
      <c r="AU73">
        <v>45</v>
      </c>
      <c r="AV73">
        <v>46</v>
      </c>
      <c r="AW73">
        <v>47</v>
      </c>
      <c r="AX73">
        <v>48</v>
      </c>
      <c r="AY73">
        <v>49</v>
      </c>
      <c r="AZ73">
        <v>50</v>
      </c>
      <c r="BA73">
        <v>51</v>
      </c>
      <c r="BB73">
        <v>52</v>
      </c>
    </row>
    <row r="74" spans="1:54" ht="27.75">
      <c r="B74">
        <v>2566</v>
      </c>
      <c r="C74" s="343">
        <v>2</v>
      </c>
      <c r="D74" s="343">
        <v>1</v>
      </c>
      <c r="E74" s="343">
        <v>2</v>
      </c>
      <c r="F74" s="343">
        <v>2</v>
      </c>
      <c r="G74" s="343">
        <v>2</v>
      </c>
      <c r="H74" s="343">
        <v>2</v>
      </c>
      <c r="I74" s="343">
        <v>8</v>
      </c>
      <c r="J74" s="343">
        <v>5</v>
      </c>
      <c r="K74" s="343">
        <v>2</v>
      </c>
      <c r="L74" s="343">
        <v>5</v>
      </c>
      <c r="M74" s="343">
        <v>4</v>
      </c>
      <c r="N74" s="343">
        <v>11</v>
      </c>
      <c r="O74" s="343">
        <v>5</v>
      </c>
      <c r="P74" s="343">
        <v>10</v>
      </c>
      <c r="Q74" s="343">
        <v>10</v>
      </c>
      <c r="R74" s="343">
        <v>7</v>
      </c>
      <c r="S74" s="343">
        <v>7</v>
      </c>
      <c r="T74" s="344">
        <v>6</v>
      </c>
      <c r="U74" s="344">
        <v>6</v>
      </c>
      <c r="V74" s="344">
        <v>12</v>
      </c>
      <c r="W74" s="344">
        <v>12</v>
      </c>
      <c r="X74" s="344">
        <v>10</v>
      </c>
      <c r="Y74" s="344">
        <v>22</v>
      </c>
      <c r="Z74" s="345">
        <v>29</v>
      </c>
      <c r="AA74" s="345">
        <v>62</v>
      </c>
      <c r="AB74" s="345">
        <v>68</v>
      </c>
      <c r="AC74" s="345">
        <v>88</v>
      </c>
      <c r="AD74" s="345">
        <v>123</v>
      </c>
      <c r="AE74" s="345">
        <v>91</v>
      </c>
      <c r="AF74" s="345">
        <v>121</v>
      </c>
      <c r="AG74" s="345">
        <v>101</v>
      </c>
      <c r="AH74" s="345">
        <v>93</v>
      </c>
      <c r="AI74" s="345">
        <v>108</v>
      </c>
      <c r="AJ74" s="345">
        <v>76</v>
      </c>
      <c r="AK74" s="345">
        <v>95</v>
      </c>
      <c r="AL74" s="345">
        <v>71</v>
      </c>
      <c r="AM74" s="345">
        <v>56</v>
      </c>
      <c r="AN74" s="345"/>
      <c r="AO74" s="345"/>
      <c r="AP74" s="345"/>
      <c r="AQ74" s="345"/>
      <c r="AR74" s="345"/>
      <c r="AS74" s="345"/>
      <c r="AT74" s="346"/>
      <c r="AU74" s="346"/>
      <c r="AV74" s="346"/>
      <c r="AW74" s="346"/>
      <c r="AX74" s="346"/>
      <c r="AY74" s="346"/>
      <c r="AZ74" s="346"/>
      <c r="BA74" s="347"/>
      <c r="BB74" s="346"/>
    </row>
    <row r="75" spans="1:54">
      <c r="B75">
        <v>2565</v>
      </c>
      <c r="C75" s="345">
        <v>1</v>
      </c>
      <c r="D75" s="345">
        <v>1</v>
      </c>
      <c r="E75" s="345">
        <v>6</v>
      </c>
      <c r="F75" s="345">
        <v>6</v>
      </c>
      <c r="G75" s="345">
        <v>2</v>
      </c>
      <c r="H75" s="345">
        <v>5</v>
      </c>
      <c r="I75" s="345">
        <v>1</v>
      </c>
      <c r="J75" s="345">
        <v>2</v>
      </c>
      <c r="K75" s="345">
        <v>2</v>
      </c>
      <c r="L75" s="345">
        <v>0</v>
      </c>
      <c r="M75" s="345">
        <v>0</v>
      </c>
      <c r="N75" s="345">
        <v>0</v>
      </c>
      <c r="O75" s="345">
        <v>1</v>
      </c>
      <c r="P75" s="345">
        <v>2</v>
      </c>
      <c r="Q75" s="345">
        <v>0</v>
      </c>
      <c r="R75" s="345">
        <v>4</v>
      </c>
      <c r="S75" s="345">
        <v>0</v>
      </c>
      <c r="T75" s="345">
        <v>6</v>
      </c>
      <c r="U75" s="345">
        <v>1</v>
      </c>
      <c r="V75" s="345">
        <v>7</v>
      </c>
      <c r="W75" s="345">
        <v>11</v>
      </c>
      <c r="X75" s="345">
        <v>19</v>
      </c>
      <c r="Y75" s="345">
        <v>45</v>
      </c>
      <c r="Z75" s="345">
        <v>38</v>
      </c>
      <c r="AA75" s="345">
        <v>34</v>
      </c>
      <c r="AB75" s="345">
        <v>39</v>
      </c>
      <c r="AC75" s="345">
        <v>35</v>
      </c>
      <c r="AD75" s="345">
        <v>19</v>
      </c>
      <c r="AE75" s="345">
        <v>15</v>
      </c>
      <c r="AF75" s="345">
        <v>20</v>
      </c>
      <c r="AG75" s="345">
        <v>26</v>
      </c>
      <c r="AH75" s="345">
        <v>18</v>
      </c>
      <c r="AI75" s="345">
        <v>31</v>
      </c>
      <c r="AJ75" s="345">
        <v>23</v>
      </c>
      <c r="AK75" s="345">
        <v>28</v>
      </c>
      <c r="AL75" s="345">
        <v>26</v>
      </c>
      <c r="AM75" s="345">
        <v>20</v>
      </c>
      <c r="AN75" s="345">
        <v>17</v>
      </c>
      <c r="AO75" s="345">
        <v>9</v>
      </c>
      <c r="AP75" s="345">
        <v>10</v>
      </c>
      <c r="AQ75" s="345">
        <v>13</v>
      </c>
      <c r="AR75" s="345">
        <v>6</v>
      </c>
      <c r="AS75" s="345">
        <v>5</v>
      </c>
      <c r="AT75" s="346">
        <v>11</v>
      </c>
      <c r="AU75" s="346">
        <v>11</v>
      </c>
      <c r="AV75" s="346">
        <v>6</v>
      </c>
      <c r="AW75" s="346">
        <v>8</v>
      </c>
      <c r="AX75" s="346">
        <v>2</v>
      </c>
      <c r="AY75" s="346">
        <v>8</v>
      </c>
      <c r="AZ75" s="346">
        <v>5</v>
      </c>
      <c r="BA75" s="347">
        <v>0</v>
      </c>
      <c r="BB75" s="346">
        <v>1</v>
      </c>
    </row>
    <row r="76" spans="1:54">
      <c r="B76" t="s">
        <v>757</v>
      </c>
      <c r="C76" s="348">
        <v>2</v>
      </c>
      <c r="D76" s="348">
        <v>2</v>
      </c>
      <c r="E76" s="348">
        <v>6</v>
      </c>
      <c r="F76" s="348">
        <v>6</v>
      </c>
      <c r="G76" s="348">
        <v>2</v>
      </c>
      <c r="H76" s="348">
        <v>5</v>
      </c>
      <c r="I76" s="348">
        <v>3</v>
      </c>
      <c r="J76" s="348">
        <v>2</v>
      </c>
      <c r="K76" s="348">
        <v>2</v>
      </c>
      <c r="L76" s="348">
        <v>3</v>
      </c>
      <c r="M76" s="348">
        <v>2</v>
      </c>
      <c r="N76" s="348">
        <v>3</v>
      </c>
      <c r="O76" s="348">
        <v>1</v>
      </c>
      <c r="P76" s="348">
        <v>7</v>
      </c>
      <c r="Q76" s="348">
        <v>5</v>
      </c>
      <c r="R76" s="348">
        <v>6</v>
      </c>
      <c r="S76" s="348">
        <v>9</v>
      </c>
      <c r="T76" s="348">
        <v>24</v>
      </c>
      <c r="U76" s="348">
        <v>40</v>
      </c>
      <c r="V76" s="348">
        <v>40</v>
      </c>
      <c r="W76" s="348">
        <v>49</v>
      </c>
      <c r="X76" s="348">
        <v>44</v>
      </c>
      <c r="Y76" s="348">
        <v>49</v>
      </c>
      <c r="Z76" s="348">
        <v>48</v>
      </c>
      <c r="AA76" s="348">
        <v>47</v>
      </c>
      <c r="AB76" s="348">
        <v>78</v>
      </c>
      <c r="AC76" s="348">
        <v>74</v>
      </c>
      <c r="AD76" s="348">
        <v>46</v>
      </c>
      <c r="AE76" s="348">
        <v>55</v>
      </c>
      <c r="AF76" s="348">
        <v>51</v>
      </c>
      <c r="AG76" s="348">
        <v>60</v>
      </c>
      <c r="AH76" s="348">
        <v>53</v>
      </c>
      <c r="AI76" s="348">
        <v>46</v>
      </c>
      <c r="AJ76" s="348">
        <v>42</v>
      </c>
      <c r="AK76" s="348">
        <v>58</v>
      </c>
      <c r="AL76" s="348">
        <v>27</v>
      </c>
      <c r="AM76" s="348">
        <v>37</v>
      </c>
      <c r="AN76" s="348">
        <v>20</v>
      </c>
      <c r="AO76" s="348">
        <v>21</v>
      </c>
      <c r="AP76" s="348">
        <v>12</v>
      </c>
      <c r="AQ76" s="348">
        <v>12</v>
      </c>
      <c r="AR76" s="348">
        <v>10</v>
      </c>
      <c r="AS76" s="348">
        <v>8</v>
      </c>
      <c r="AT76" s="348">
        <v>11</v>
      </c>
      <c r="AU76" s="348">
        <v>10</v>
      </c>
      <c r="AV76" s="348">
        <v>6</v>
      </c>
      <c r="AW76" s="348">
        <v>8</v>
      </c>
      <c r="AX76" s="348">
        <v>5</v>
      </c>
      <c r="AY76" s="348">
        <v>8</v>
      </c>
      <c r="AZ76" s="348">
        <v>5</v>
      </c>
      <c r="BA76" s="349">
        <v>2</v>
      </c>
      <c r="BB76" s="348">
        <v>3</v>
      </c>
    </row>
    <row r="93" spans="1:4" ht="31.5">
      <c r="A93" s="355" t="s">
        <v>758</v>
      </c>
    </row>
    <row r="94" spans="1:4">
      <c r="B94" t="s">
        <v>760</v>
      </c>
      <c r="C94" t="s">
        <v>40</v>
      </c>
      <c r="D94" t="s">
        <v>761</v>
      </c>
    </row>
    <row r="95" spans="1:4">
      <c r="B95" s="351" t="s">
        <v>370</v>
      </c>
      <c r="C95" s="352">
        <v>728</v>
      </c>
      <c r="D95" s="334">
        <f>C95*100/C97</f>
        <v>54.531835205992508</v>
      </c>
    </row>
    <row r="96" spans="1:4">
      <c r="B96" s="351" t="s">
        <v>759</v>
      </c>
      <c r="C96" s="352">
        <v>607</v>
      </c>
      <c r="D96" s="334">
        <f>C96*100/C97</f>
        <v>45.468164794007492</v>
      </c>
    </row>
    <row r="97" spans="1:5">
      <c r="B97" s="353" t="s">
        <v>657</v>
      </c>
      <c r="C97" s="354">
        <f>SUM(C95:C96)</f>
        <v>1335</v>
      </c>
    </row>
    <row r="105" spans="1:5" ht="31.5">
      <c r="A105" s="355" t="s">
        <v>741</v>
      </c>
    </row>
    <row r="106" spans="1:5">
      <c r="C106" t="s">
        <v>741</v>
      </c>
      <c r="D106" t="s">
        <v>40</v>
      </c>
      <c r="E106" t="s">
        <v>68</v>
      </c>
    </row>
    <row r="107" spans="1:5">
      <c r="C107" t="s">
        <v>742</v>
      </c>
      <c r="D107">
        <v>892</v>
      </c>
      <c r="E107" s="309">
        <f>D107*100/1186</f>
        <v>75.210792580101185</v>
      </c>
    </row>
    <row r="108" spans="1:5">
      <c r="C108" t="s">
        <v>744</v>
      </c>
      <c r="D108">
        <v>184</v>
      </c>
      <c r="E108" s="309">
        <f>D108*100/1186</f>
        <v>15.51433389544688</v>
      </c>
    </row>
    <row r="109" spans="1:5">
      <c r="C109" s="378" t="s">
        <v>986</v>
      </c>
      <c r="D109">
        <v>148</v>
      </c>
      <c r="E109" s="309">
        <f>D109*100/1186</f>
        <v>12.478920741989882</v>
      </c>
    </row>
    <row r="110" spans="1:5">
      <c r="C110" t="s">
        <v>386</v>
      </c>
      <c r="D110">
        <v>63</v>
      </c>
      <c r="E110" s="309">
        <f>D110*100/1186</f>
        <v>5.3119730185497467</v>
      </c>
    </row>
    <row r="111" spans="1:5">
      <c r="C111" t="s">
        <v>745</v>
      </c>
      <c r="D111">
        <v>16</v>
      </c>
      <c r="E111" s="309">
        <f>D111*100/1186</f>
        <v>1.3490725126475549</v>
      </c>
    </row>
    <row r="112" spans="1:5">
      <c r="C112" t="s">
        <v>747</v>
      </c>
      <c r="D112">
        <v>12</v>
      </c>
      <c r="E112" s="309">
        <f>D112*100/1186</f>
        <v>1.0118043844856661</v>
      </c>
    </row>
    <row r="113" spans="3:5">
      <c r="C113" t="s">
        <v>751</v>
      </c>
      <c r="D113">
        <v>5</v>
      </c>
      <c r="E113" s="309">
        <f>D113*100/1186</f>
        <v>0.42158516020236086</v>
      </c>
    </row>
    <row r="114" spans="3:5">
      <c r="C114" t="s">
        <v>746</v>
      </c>
      <c r="D114">
        <v>4</v>
      </c>
      <c r="E114" s="309">
        <f>D114*100/1186</f>
        <v>0.33726812816188873</v>
      </c>
    </row>
    <row r="115" spans="3:5">
      <c r="C115" t="s">
        <v>749</v>
      </c>
      <c r="D115">
        <v>3</v>
      </c>
      <c r="E115" s="309">
        <f>D115*100/1186</f>
        <v>0.25295109612141653</v>
      </c>
    </row>
    <row r="116" spans="3:5">
      <c r="C116" t="s">
        <v>748</v>
      </c>
      <c r="D116">
        <v>2</v>
      </c>
      <c r="E116" s="309">
        <f>D116*100/1186</f>
        <v>0.16863406408094436</v>
      </c>
    </row>
    <row r="117" spans="3:5">
      <c r="C117" t="s">
        <v>752</v>
      </c>
      <c r="D117">
        <v>2</v>
      </c>
      <c r="E117" s="309">
        <f>D117*100/1186</f>
        <v>0.16863406408094436</v>
      </c>
    </row>
    <row r="118" spans="3:5">
      <c r="C118" t="s">
        <v>743</v>
      </c>
      <c r="D118">
        <v>2</v>
      </c>
      <c r="E118" s="309">
        <f>D118*100/1186</f>
        <v>0.16863406408094436</v>
      </c>
    </row>
    <row r="119" spans="3:5">
      <c r="C119" t="s">
        <v>750</v>
      </c>
      <c r="D119">
        <v>2</v>
      </c>
      <c r="E119" s="309">
        <f>D119*100/1186</f>
        <v>0.16863406408094436</v>
      </c>
    </row>
    <row r="120" spans="3:5">
      <c r="C120" s="353" t="s">
        <v>657</v>
      </c>
      <c r="D120" s="354">
        <f>SUM(D107:D119)</f>
        <v>1335</v>
      </c>
    </row>
  </sheetData>
  <autoFilter ref="C106:E106">
    <sortState ref="C107:E120">
      <sortCondition descending="1" ref="E106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94"/>
  <sheetViews>
    <sheetView topLeftCell="F1" workbookViewId="0">
      <selection activeCell="J3" sqref="J3:N13"/>
    </sheetView>
  </sheetViews>
  <sheetFormatPr defaultColWidth="18" defaultRowHeight="25.5" customHeight="1"/>
  <cols>
    <col min="1" max="1" width="18" style="380"/>
    <col min="2" max="2" width="18.140625" style="380" customWidth="1"/>
    <col min="3" max="3" width="18" style="380" customWidth="1"/>
    <col min="4" max="16384" width="18" style="380"/>
  </cols>
  <sheetData>
    <row r="1" spans="1:14" ht="25.5" customHeight="1">
      <c r="A1" s="379" t="s">
        <v>987</v>
      </c>
      <c r="B1" s="379" t="s">
        <v>988</v>
      </c>
      <c r="C1" s="379" t="s">
        <v>989</v>
      </c>
      <c r="D1" s="379" t="s">
        <v>990</v>
      </c>
      <c r="E1" s="379" t="s">
        <v>991</v>
      </c>
      <c r="F1" s="379" t="s">
        <v>992</v>
      </c>
      <c r="G1" s="379" t="s">
        <v>993</v>
      </c>
      <c r="H1" s="379" t="s">
        <v>399</v>
      </c>
    </row>
    <row r="2" spans="1:14" ht="25.5" customHeight="1">
      <c r="A2" s="381" t="s">
        <v>1071</v>
      </c>
      <c r="B2" s="381" t="s">
        <v>162</v>
      </c>
      <c r="C2" s="382">
        <v>11413</v>
      </c>
      <c r="D2" s="382">
        <v>89</v>
      </c>
      <c r="E2" s="383">
        <v>779.8124945237887</v>
      </c>
      <c r="F2" s="382">
        <v>0</v>
      </c>
      <c r="G2" s="383">
        <v>0</v>
      </c>
      <c r="H2" s="383">
        <v>0</v>
      </c>
    </row>
    <row r="3" spans="1:14" ht="25.5" customHeight="1">
      <c r="A3" s="381" t="s">
        <v>1126</v>
      </c>
      <c r="B3" s="381" t="s">
        <v>163</v>
      </c>
      <c r="C3" s="382">
        <v>9573</v>
      </c>
      <c r="D3" s="382">
        <v>65</v>
      </c>
      <c r="E3" s="383">
        <v>678.99300114906509</v>
      </c>
      <c r="F3" s="382">
        <v>0</v>
      </c>
      <c r="G3" s="383">
        <v>0</v>
      </c>
      <c r="H3" s="383">
        <v>0</v>
      </c>
      <c r="J3" s="384" t="s">
        <v>330</v>
      </c>
      <c r="K3" s="384" t="s">
        <v>42</v>
      </c>
      <c r="L3" s="384" t="s">
        <v>9</v>
      </c>
      <c r="M3" s="384" t="s">
        <v>1188</v>
      </c>
      <c r="N3" s="384" t="s">
        <v>1187</v>
      </c>
    </row>
    <row r="4" spans="1:14" ht="25.5" customHeight="1">
      <c r="A4" s="381" t="s">
        <v>1025</v>
      </c>
      <c r="B4" s="381" t="s">
        <v>220</v>
      </c>
      <c r="C4" s="382">
        <v>5007</v>
      </c>
      <c r="D4" s="382">
        <v>30</v>
      </c>
      <c r="E4" s="383">
        <v>599.16117435590172</v>
      </c>
      <c r="F4" s="382">
        <v>0</v>
      </c>
      <c r="G4" s="383">
        <v>0</v>
      </c>
      <c r="H4" s="383">
        <v>0</v>
      </c>
      <c r="J4" s="385">
        <v>1</v>
      </c>
      <c r="K4" s="386" t="s">
        <v>162</v>
      </c>
      <c r="L4" s="387" t="s">
        <v>27</v>
      </c>
      <c r="M4" s="387">
        <v>89</v>
      </c>
      <c r="N4" s="388">
        <v>779.8124945237887</v>
      </c>
    </row>
    <row r="5" spans="1:14" ht="25.5" customHeight="1">
      <c r="A5" s="381" t="s">
        <v>1029</v>
      </c>
      <c r="B5" s="381" t="s">
        <v>223</v>
      </c>
      <c r="C5" s="382">
        <v>4707</v>
      </c>
      <c r="D5" s="382">
        <v>27</v>
      </c>
      <c r="E5" s="383">
        <v>573.61376673040149</v>
      </c>
      <c r="F5" s="382">
        <v>0</v>
      </c>
      <c r="G5" s="383">
        <v>0</v>
      </c>
      <c r="H5" s="383">
        <v>0</v>
      </c>
      <c r="J5" s="385">
        <v>2</v>
      </c>
      <c r="K5" s="386" t="s">
        <v>163</v>
      </c>
      <c r="L5" s="387" t="s">
        <v>29</v>
      </c>
      <c r="M5" s="387">
        <v>65</v>
      </c>
      <c r="N5" s="388">
        <v>678.99300114906509</v>
      </c>
    </row>
    <row r="6" spans="1:14" ht="25.5" customHeight="1">
      <c r="A6" s="381" t="s">
        <v>1153</v>
      </c>
      <c r="B6" s="381" t="s">
        <v>304</v>
      </c>
      <c r="C6" s="382">
        <v>7907</v>
      </c>
      <c r="D6" s="382">
        <v>41</v>
      </c>
      <c r="E6" s="383">
        <v>518.52788668268624</v>
      </c>
      <c r="F6" s="382">
        <v>0</v>
      </c>
      <c r="G6" s="383">
        <v>0</v>
      </c>
      <c r="H6" s="383">
        <v>0</v>
      </c>
      <c r="J6" s="385">
        <v>3</v>
      </c>
      <c r="K6" s="386" t="s">
        <v>220</v>
      </c>
      <c r="L6" s="387" t="s">
        <v>31</v>
      </c>
      <c r="M6" s="387">
        <v>30</v>
      </c>
      <c r="N6" s="388">
        <v>599.16117435590172</v>
      </c>
    </row>
    <row r="7" spans="1:14" ht="25.5" customHeight="1">
      <c r="A7" s="381" t="s">
        <v>1016</v>
      </c>
      <c r="B7" s="381" t="s">
        <v>213</v>
      </c>
      <c r="C7" s="382">
        <v>6416</v>
      </c>
      <c r="D7" s="382">
        <v>30</v>
      </c>
      <c r="E7" s="383">
        <v>467.58104738154611</v>
      </c>
      <c r="F7" s="382">
        <v>0</v>
      </c>
      <c r="G7" s="383">
        <v>0</v>
      </c>
      <c r="H7" s="383">
        <v>0</v>
      </c>
      <c r="J7" s="385">
        <v>4</v>
      </c>
      <c r="K7" s="386" t="s">
        <v>223</v>
      </c>
      <c r="L7" s="387" t="s">
        <v>31</v>
      </c>
      <c r="M7" s="387">
        <v>27</v>
      </c>
      <c r="N7" s="388">
        <v>573.61376673040149</v>
      </c>
    </row>
    <row r="8" spans="1:14" ht="25.5" customHeight="1">
      <c r="A8" s="381" t="s">
        <v>1013</v>
      </c>
      <c r="B8" s="381" t="s">
        <v>211</v>
      </c>
      <c r="C8" s="382">
        <v>6147</v>
      </c>
      <c r="D8" s="382">
        <v>26</v>
      </c>
      <c r="E8" s="383">
        <v>422.97055474215063</v>
      </c>
      <c r="F8" s="382">
        <v>0</v>
      </c>
      <c r="G8" s="383">
        <v>0</v>
      </c>
      <c r="H8" s="383">
        <v>0</v>
      </c>
      <c r="J8" s="385">
        <v>5</v>
      </c>
      <c r="K8" s="386" t="s">
        <v>304</v>
      </c>
      <c r="L8" s="387" t="s">
        <v>35</v>
      </c>
      <c r="M8" s="387">
        <v>41</v>
      </c>
      <c r="N8" s="388">
        <v>518.52788668268624</v>
      </c>
    </row>
    <row r="9" spans="1:14" ht="25.5" customHeight="1">
      <c r="A9" s="381" t="s">
        <v>1020</v>
      </c>
      <c r="B9" s="381" t="s">
        <v>216</v>
      </c>
      <c r="C9" s="382">
        <v>5570</v>
      </c>
      <c r="D9" s="382">
        <v>21</v>
      </c>
      <c r="E9" s="383">
        <v>377.01974865350087</v>
      </c>
      <c r="F9" s="382">
        <v>0</v>
      </c>
      <c r="G9" s="383">
        <v>0</v>
      </c>
      <c r="H9" s="383">
        <v>0</v>
      </c>
      <c r="J9" s="385">
        <v>6</v>
      </c>
      <c r="K9" s="386" t="s">
        <v>213</v>
      </c>
      <c r="L9" s="387" t="s">
        <v>23</v>
      </c>
      <c r="M9" s="387">
        <v>30</v>
      </c>
      <c r="N9" s="388">
        <v>467.58104738154611</v>
      </c>
    </row>
    <row r="10" spans="1:14" ht="25.5" customHeight="1">
      <c r="A10" s="381" t="s">
        <v>1066</v>
      </c>
      <c r="B10" s="381" t="s">
        <v>248</v>
      </c>
      <c r="C10" s="382">
        <v>3918</v>
      </c>
      <c r="D10" s="382">
        <v>14</v>
      </c>
      <c r="E10" s="383">
        <v>357.32516590096986</v>
      </c>
      <c r="F10" s="382">
        <v>0</v>
      </c>
      <c r="G10" s="383">
        <v>0</v>
      </c>
      <c r="H10" s="383">
        <v>0</v>
      </c>
      <c r="J10" s="385">
        <v>7</v>
      </c>
      <c r="K10" s="386" t="s">
        <v>211</v>
      </c>
      <c r="L10" s="387" t="s">
        <v>23</v>
      </c>
      <c r="M10" s="387">
        <v>26</v>
      </c>
      <c r="N10" s="388">
        <v>422.97055474215063</v>
      </c>
    </row>
    <row r="11" spans="1:14" ht="25.5" customHeight="1">
      <c r="A11" s="381" t="s">
        <v>1028</v>
      </c>
      <c r="B11" s="381" t="s">
        <v>222</v>
      </c>
      <c r="C11" s="382">
        <v>5462</v>
      </c>
      <c r="D11" s="382">
        <v>19</v>
      </c>
      <c r="E11" s="383">
        <v>347.85792749908461</v>
      </c>
      <c r="F11" s="382">
        <v>0</v>
      </c>
      <c r="G11" s="383">
        <v>0</v>
      </c>
      <c r="H11" s="383">
        <v>0</v>
      </c>
      <c r="J11" s="385">
        <v>8</v>
      </c>
      <c r="K11" s="386" t="s">
        <v>216</v>
      </c>
      <c r="L11" s="387" t="s">
        <v>23</v>
      </c>
      <c r="M11" s="387">
        <v>21</v>
      </c>
      <c r="N11" s="388">
        <v>377.01974865350087</v>
      </c>
    </row>
    <row r="12" spans="1:14" ht="25.5" customHeight="1">
      <c r="A12" s="381" t="s">
        <v>1040</v>
      </c>
      <c r="B12" s="381" t="s">
        <v>229</v>
      </c>
      <c r="C12" s="382">
        <v>6684</v>
      </c>
      <c r="D12" s="382">
        <v>23</v>
      </c>
      <c r="E12" s="383">
        <v>344.10532615200481</v>
      </c>
      <c r="F12" s="382">
        <v>1</v>
      </c>
      <c r="G12" s="383">
        <v>14.961101137043686</v>
      </c>
      <c r="H12" s="383">
        <v>4.3478260869565215</v>
      </c>
      <c r="J12" s="385">
        <v>9</v>
      </c>
      <c r="K12" s="386" t="s">
        <v>248</v>
      </c>
      <c r="L12" s="387" t="s">
        <v>26</v>
      </c>
      <c r="M12" s="387">
        <v>14</v>
      </c>
      <c r="N12" s="388">
        <v>357.32516590096986</v>
      </c>
    </row>
    <row r="13" spans="1:14" ht="25.5" customHeight="1">
      <c r="A13" s="381" t="s">
        <v>1014</v>
      </c>
      <c r="B13" s="381" t="s">
        <v>212</v>
      </c>
      <c r="C13" s="382">
        <v>6206</v>
      </c>
      <c r="D13" s="382">
        <v>21</v>
      </c>
      <c r="E13" s="383">
        <v>338.38221076377698</v>
      </c>
      <c r="F13" s="382">
        <v>0</v>
      </c>
      <c r="G13" s="383">
        <v>0</v>
      </c>
      <c r="H13" s="383">
        <v>0</v>
      </c>
      <c r="J13" s="385">
        <v>10</v>
      </c>
      <c r="K13" s="386" t="s">
        <v>222</v>
      </c>
      <c r="L13" s="387" t="s">
        <v>31</v>
      </c>
      <c r="M13" s="387">
        <v>19</v>
      </c>
      <c r="N13" s="388">
        <v>347.85792749908461</v>
      </c>
    </row>
    <row r="14" spans="1:14" ht="25.5" customHeight="1">
      <c r="A14" s="381" t="s">
        <v>1072</v>
      </c>
      <c r="B14" s="381" t="s">
        <v>251</v>
      </c>
      <c r="C14" s="382">
        <v>9940</v>
      </c>
      <c r="D14" s="382">
        <v>31</v>
      </c>
      <c r="E14" s="383">
        <v>311.87122736418513</v>
      </c>
      <c r="F14" s="382">
        <v>0</v>
      </c>
      <c r="G14" s="383">
        <v>0</v>
      </c>
      <c r="H14" s="383">
        <v>0</v>
      </c>
    </row>
    <row r="15" spans="1:14" ht="25.5" customHeight="1">
      <c r="A15" s="381" t="s">
        <v>1056</v>
      </c>
      <c r="B15" s="381" t="s">
        <v>239</v>
      </c>
      <c r="C15" s="382">
        <v>3881</v>
      </c>
      <c r="D15" s="382">
        <v>12</v>
      </c>
      <c r="E15" s="383">
        <v>309.19866013913941</v>
      </c>
      <c r="F15" s="382">
        <v>0</v>
      </c>
      <c r="G15" s="383">
        <v>0</v>
      </c>
      <c r="H15" s="383">
        <v>0</v>
      </c>
    </row>
    <row r="16" spans="1:14" ht="25.5" customHeight="1">
      <c r="A16" s="381" t="s">
        <v>1122</v>
      </c>
      <c r="B16" s="381" t="s">
        <v>287</v>
      </c>
      <c r="C16" s="382">
        <v>5407</v>
      </c>
      <c r="D16" s="382">
        <v>15</v>
      </c>
      <c r="E16" s="383">
        <v>277.41816164231551</v>
      </c>
      <c r="F16" s="382">
        <v>0</v>
      </c>
      <c r="G16" s="383">
        <v>0</v>
      </c>
      <c r="H16" s="383">
        <v>0</v>
      </c>
    </row>
    <row r="17" spans="1:8" ht="25.5" customHeight="1">
      <c r="A17" s="381" t="s">
        <v>1018</v>
      </c>
      <c r="B17" s="381" t="s">
        <v>215</v>
      </c>
      <c r="C17" s="382">
        <v>5089</v>
      </c>
      <c r="D17" s="382">
        <v>14</v>
      </c>
      <c r="E17" s="383">
        <v>275.1031636863824</v>
      </c>
      <c r="F17" s="382">
        <v>0</v>
      </c>
      <c r="G17" s="383">
        <v>0</v>
      </c>
      <c r="H17" s="383">
        <v>0</v>
      </c>
    </row>
    <row r="18" spans="1:8" ht="25.5" customHeight="1">
      <c r="A18" s="381" t="s">
        <v>1055</v>
      </c>
      <c r="B18" s="381" t="s">
        <v>238</v>
      </c>
      <c r="C18" s="382">
        <v>8377</v>
      </c>
      <c r="D18" s="382">
        <v>23</v>
      </c>
      <c r="E18" s="383">
        <v>274.56129879431779</v>
      </c>
      <c r="F18" s="382">
        <v>0</v>
      </c>
      <c r="G18" s="383">
        <v>0</v>
      </c>
      <c r="H18" s="383">
        <v>0</v>
      </c>
    </row>
    <row r="19" spans="1:8" ht="25.5" customHeight="1">
      <c r="A19" s="381" t="s">
        <v>1081</v>
      </c>
      <c r="B19" s="381" t="s">
        <v>258</v>
      </c>
      <c r="C19" s="382">
        <v>10739</v>
      </c>
      <c r="D19" s="382">
        <v>29</v>
      </c>
      <c r="E19" s="383">
        <v>270.0437657137536</v>
      </c>
      <c r="F19" s="382">
        <v>0</v>
      </c>
      <c r="G19" s="383">
        <v>0</v>
      </c>
      <c r="H19" s="383">
        <v>0</v>
      </c>
    </row>
    <row r="20" spans="1:8" ht="25.5" customHeight="1">
      <c r="A20" s="381" t="s">
        <v>1053</v>
      </c>
      <c r="B20" s="381" t="s">
        <v>32</v>
      </c>
      <c r="C20" s="382">
        <v>4102</v>
      </c>
      <c r="D20" s="382">
        <v>10</v>
      </c>
      <c r="E20" s="383">
        <v>243.78352023403218</v>
      </c>
      <c r="F20" s="382">
        <v>0</v>
      </c>
      <c r="G20" s="383">
        <v>0</v>
      </c>
      <c r="H20" s="383">
        <v>0</v>
      </c>
    </row>
    <row r="21" spans="1:8" ht="25.5" customHeight="1">
      <c r="A21" s="381" t="s">
        <v>1036</v>
      </c>
      <c r="B21" s="381" t="s">
        <v>226</v>
      </c>
      <c r="C21" s="382">
        <v>5867</v>
      </c>
      <c r="D21" s="382">
        <v>13</v>
      </c>
      <c r="E21" s="383">
        <v>221.57831941366967</v>
      </c>
      <c r="F21" s="382">
        <v>0</v>
      </c>
      <c r="G21" s="383">
        <v>0</v>
      </c>
      <c r="H21" s="383">
        <v>0</v>
      </c>
    </row>
    <row r="22" spans="1:8" ht="25.5" customHeight="1">
      <c r="A22" s="381" t="s">
        <v>1038</v>
      </c>
      <c r="B22" s="381" t="s">
        <v>227</v>
      </c>
      <c r="C22" s="382">
        <v>4353</v>
      </c>
      <c r="D22" s="382">
        <v>9</v>
      </c>
      <c r="E22" s="383">
        <v>206.7539627842867</v>
      </c>
      <c r="F22" s="382">
        <v>0</v>
      </c>
      <c r="G22" s="383">
        <v>0</v>
      </c>
      <c r="H22" s="383">
        <v>0</v>
      </c>
    </row>
    <row r="23" spans="1:8" ht="25.5" customHeight="1">
      <c r="A23" s="381" t="s">
        <v>1023</v>
      </c>
      <c r="B23" s="381" t="s">
        <v>219</v>
      </c>
      <c r="C23" s="382">
        <v>7780</v>
      </c>
      <c r="D23" s="382">
        <v>16</v>
      </c>
      <c r="E23" s="383">
        <v>205.65552699228792</v>
      </c>
      <c r="F23" s="382">
        <v>0</v>
      </c>
      <c r="G23" s="383">
        <v>0</v>
      </c>
      <c r="H23" s="383">
        <v>0</v>
      </c>
    </row>
    <row r="24" spans="1:8" ht="25.5" customHeight="1">
      <c r="A24" s="381" t="s">
        <v>1021</v>
      </c>
      <c r="B24" s="381" t="s">
        <v>217</v>
      </c>
      <c r="C24" s="382">
        <v>7258</v>
      </c>
      <c r="D24" s="382">
        <v>14</v>
      </c>
      <c r="E24" s="383">
        <v>192.89060347203088</v>
      </c>
      <c r="F24" s="382">
        <v>0</v>
      </c>
      <c r="G24" s="383">
        <v>0</v>
      </c>
      <c r="H24" s="383">
        <v>0</v>
      </c>
    </row>
    <row r="25" spans="1:8" ht="25.5" customHeight="1">
      <c r="A25" s="381" t="s">
        <v>1064</v>
      </c>
      <c r="B25" s="381" t="s">
        <v>246</v>
      </c>
      <c r="C25" s="382">
        <v>3714</v>
      </c>
      <c r="D25" s="382">
        <v>7</v>
      </c>
      <c r="E25" s="383">
        <v>188.47603661820139</v>
      </c>
      <c r="F25" s="382">
        <v>0</v>
      </c>
      <c r="G25" s="383">
        <v>0</v>
      </c>
      <c r="H25" s="383">
        <v>0</v>
      </c>
    </row>
    <row r="26" spans="1:8" ht="25.5" customHeight="1">
      <c r="A26" s="381" t="s">
        <v>1089</v>
      </c>
      <c r="B26" s="381" t="s">
        <v>266</v>
      </c>
      <c r="C26" s="382">
        <v>3736</v>
      </c>
      <c r="D26" s="382">
        <v>7</v>
      </c>
      <c r="E26" s="383">
        <v>187.3661670235546</v>
      </c>
      <c r="F26" s="382">
        <v>0</v>
      </c>
      <c r="G26" s="383">
        <v>0</v>
      </c>
      <c r="H26" s="383">
        <v>0</v>
      </c>
    </row>
    <row r="27" spans="1:8" ht="25.5" customHeight="1">
      <c r="A27" s="381" t="s">
        <v>1054</v>
      </c>
      <c r="B27" s="381" t="s">
        <v>26</v>
      </c>
      <c r="C27" s="382">
        <v>11248</v>
      </c>
      <c r="D27" s="382">
        <v>21</v>
      </c>
      <c r="E27" s="383">
        <v>186.69985775248932</v>
      </c>
      <c r="F27" s="382">
        <v>0</v>
      </c>
      <c r="G27" s="383">
        <v>0</v>
      </c>
      <c r="H27" s="383">
        <v>0</v>
      </c>
    </row>
    <row r="28" spans="1:8" ht="25.5" customHeight="1">
      <c r="A28" s="381" t="s">
        <v>1139</v>
      </c>
      <c r="B28" s="381" t="s">
        <v>296</v>
      </c>
      <c r="C28" s="382">
        <v>7505</v>
      </c>
      <c r="D28" s="382">
        <v>14</v>
      </c>
      <c r="E28" s="383">
        <v>186.54230512991339</v>
      </c>
      <c r="F28" s="382">
        <v>0</v>
      </c>
      <c r="G28" s="383">
        <v>0</v>
      </c>
      <c r="H28" s="383">
        <v>0</v>
      </c>
    </row>
    <row r="29" spans="1:8" ht="25.5" customHeight="1">
      <c r="A29" s="381" t="s">
        <v>1009</v>
      </c>
      <c r="B29" s="381" t="s">
        <v>23</v>
      </c>
      <c r="C29" s="382">
        <v>16450</v>
      </c>
      <c r="D29" s="382">
        <v>29</v>
      </c>
      <c r="E29" s="383">
        <v>176.29179331306992</v>
      </c>
      <c r="F29" s="382">
        <v>0</v>
      </c>
      <c r="G29" s="383">
        <v>0</v>
      </c>
      <c r="H29" s="383">
        <v>0</v>
      </c>
    </row>
    <row r="30" spans="1:8" ht="25.5" customHeight="1">
      <c r="A30" s="381" t="s">
        <v>1093</v>
      </c>
      <c r="B30" s="381" t="s">
        <v>269</v>
      </c>
      <c r="C30" s="382">
        <v>6364</v>
      </c>
      <c r="D30" s="382">
        <v>11</v>
      </c>
      <c r="E30" s="383">
        <v>172.84726587052168</v>
      </c>
      <c r="F30" s="382">
        <v>0</v>
      </c>
      <c r="G30" s="383">
        <v>0</v>
      </c>
      <c r="H30" s="383">
        <v>0</v>
      </c>
    </row>
    <row r="31" spans="1:8" ht="25.5" customHeight="1">
      <c r="A31" s="381" t="s">
        <v>1101</v>
      </c>
      <c r="B31" s="381" t="s">
        <v>167</v>
      </c>
      <c r="C31" s="382">
        <v>6377</v>
      </c>
      <c r="D31" s="382">
        <v>11</v>
      </c>
      <c r="E31" s="383">
        <v>172.49490355966756</v>
      </c>
      <c r="F31" s="382">
        <v>0</v>
      </c>
      <c r="G31" s="383">
        <v>0</v>
      </c>
      <c r="H31" s="383">
        <v>0</v>
      </c>
    </row>
    <row r="32" spans="1:8" ht="25.5" customHeight="1">
      <c r="A32" s="381" t="s">
        <v>1078</v>
      </c>
      <c r="B32" s="381" t="s">
        <v>256</v>
      </c>
      <c r="C32" s="382">
        <v>8174</v>
      </c>
      <c r="D32" s="382">
        <v>14</v>
      </c>
      <c r="E32" s="383">
        <v>171.27477367262051</v>
      </c>
      <c r="F32" s="382">
        <v>0</v>
      </c>
      <c r="G32" s="383">
        <v>0</v>
      </c>
      <c r="H32" s="383">
        <v>0</v>
      </c>
    </row>
    <row r="33" spans="1:8" ht="25.5" customHeight="1">
      <c r="A33" s="381" t="s">
        <v>1109</v>
      </c>
      <c r="B33" s="381" t="s">
        <v>182</v>
      </c>
      <c r="C33" s="382">
        <v>7593</v>
      </c>
      <c r="D33" s="382">
        <v>13</v>
      </c>
      <c r="E33" s="383">
        <v>171.21032529961806</v>
      </c>
      <c r="F33" s="382">
        <v>0</v>
      </c>
      <c r="G33" s="383">
        <v>0</v>
      </c>
      <c r="H33" s="383">
        <v>0</v>
      </c>
    </row>
    <row r="34" spans="1:8" ht="25.5" customHeight="1">
      <c r="A34" s="381" t="s">
        <v>1076</v>
      </c>
      <c r="B34" s="381" t="s">
        <v>254</v>
      </c>
      <c r="C34" s="382">
        <v>8917</v>
      </c>
      <c r="D34" s="382">
        <v>15</v>
      </c>
      <c r="E34" s="383">
        <v>168.21801054166198</v>
      </c>
      <c r="F34" s="382">
        <v>0</v>
      </c>
      <c r="G34" s="383">
        <v>0</v>
      </c>
      <c r="H34" s="383">
        <v>0</v>
      </c>
    </row>
    <row r="35" spans="1:8" ht="25.5" customHeight="1">
      <c r="A35" s="381" t="s">
        <v>1037</v>
      </c>
      <c r="B35" s="381" t="s">
        <v>149</v>
      </c>
      <c r="C35" s="382">
        <v>6067</v>
      </c>
      <c r="D35" s="382">
        <v>10</v>
      </c>
      <c r="E35" s="383">
        <v>164.82610845557937</v>
      </c>
      <c r="F35" s="382">
        <v>0</v>
      </c>
      <c r="G35" s="383">
        <v>0</v>
      </c>
      <c r="H35" s="383">
        <v>0</v>
      </c>
    </row>
    <row r="36" spans="1:8" ht="25.5" customHeight="1">
      <c r="A36" s="381" t="s">
        <v>1069</v>
      </c>
      <c r="B36" s="381" t="s">
        <v>250</v>
      </c>
      <c r="C36" s="382">
        <v>6709</v>
      </c>
      <c r="D36" s="382">
        <v>11</v>
      </c>
      <c r="E36" s="383">
        <v>163.958861231182</v>
      </c>
      <c r="F36" s="382">
        <v>0</v>
      </c>
      <c r="G36" s="383">
        <v>0</v>
      </c>
      <c r="H36" s="383">
        <v>0</v>
      </c>
    </row>
    <row r="37" spans="1:8" ht="25.5" customHeight="1">
      <c r="A37" s="381" t="s">
        <v>1039</v>
      </c>
      <c r="B37" s="381" t="s">
        <v>228</v>
      </c>
      <c r="C37" s="382">
        <v>4571</v>
      </c>
      <c r="D37" s="382">
        <v>7</v>
      </c>
      <c r="E37" s="383">
        <v>153.13935681470139</v>
      </c>
      <c r="F37" s="382">
        <v>0</v>
      </c>
      <c r="G37" s="383">
        <v>0</v>
      </c>
      <c r="H37" s="383">
        <v>0</v>
      </c>
    </row>
    <row r="38" spans="1:8" ht="25.5" customHeight="1">
      <c r="A38" s="381" t="s">
        <v>1119</v>
      </c>
      <c r="B38" s="381" t="s">
        <v>285</v>
      </c>
      <c r="C38" s="382">
        <v>8003</v>
      </c>
      <c r="D38" s="382">
        <v>12</v>
      </c>
      <c r="E38" s="383">
        <v>149.9437710858428</v>
      </c>
      <c r="F38" s="382">
        <v>0</v>
      </c>
      <c r="G38" s="383">
        <v>0</v>
      </c>
      <c r="H38" s="383">
        <v>0</v>
      </c>
    </row>
    <row r="39" spans="1:8" ht="25.5" customHeight="1">
      <c r="A39" s="381" t="s">
        <v>998</v>
      </c>
      <c r="B39" s="381" t="s">
        <v>201</v>
      </c>
      <c r="C39" s="382">
        <v>4669</v>
      </c>
      <c r="D39" s="382">
        <v>7</v>
      </c>
      <c r="E39" s="383">
        <v>149.92503748125938</v>
      </c>
      <c r="F39" s="382">
        <v>0</v>
      </c>
      <c r="G39" s="383">
        <v>0</v>
      </c>
      <c r="H39" s="383">
        <v>0</v>
      </c>
    </row>
    <row r="40" spans="1:8" ht="25.5" customHeight="1">
      <c r="A40" s="381" t="s">
        <v>1127</v>
      </c>
      <c r="B40" s="381" t="s">
        <v>290</v>
      </c>
      <c r="C40" s="382">
        <v>5504</v>
      </c>
      <c r="D40" s="382">
        <v>8</v>
      </c>
      <c r="E40" s="383">
        <v>145.34883720930233</v>
      </c>
      <c r="F40" s="382">
        <v>0</v>
      </c>
      <c r="G40" s="383">
        <v>0</v>
      </c>
      <c r="H40" s="383">
        <v>0</v>
      </c>
    </row>
    <row r="41" spans="1:8" ht="25.5" customHeight="1">
      <c r="A41" s="381" t="s">
        <v>1124</v>
      </c>
      <c r="B41" s="381" t="s">
        <v>289</v>
      </c>
      <c r="C41" s="382">
        <v>7941</v>
      </c>
      <c r="D41" s="382">
        <v>11</v>
      </c>
      <c r="E41" s="383">
        <v>138.52159677622467</v>
      </c>
      <c r="F41" s="382">
        <v>0</v>
      </c>
      <c r="G41" s="383">
        <v>0</v>
      </c>
      <c r="H41" s="383">
        <v>0</v>
      </c>
    </row>
    <row r="42" spans="1:8" ht="25.5" customHeight="1">
      <c r="A42" s="381" t="s">
        <v>997</v>
      </c>
      <c r="B42" s="381" t="s">
        <v>199</v>
      </c>
      <c r="C42" s="382">
        <v>7246</v>
      </c>
      <c r="D42" s="382">
        <v>10</v>
      </c>
      <c r="E42" s="383">
        <v>138.0071763731714</v>
      </c>
      <c r="F42" s="382">
        <v>0</v>
      </c>
      <c r="G42" s="383">
        <v>0</v>
      </c>
      <c r="H42" s="383">
        <v>0</v>
      </c>
    </row>
    <row r="43" spans="1:8" ht="25.5" customHeight="1">
      <c r="A43" s="381" t="s">
        <v>1067</v>
      </c>
      <c r="B43" s="381" t="s">
        <v>192</v>
      </c>
      <c r="C43" s="382">
        <v>10907</v>
      </c>
      <c r="D43" s="382">
        <v>15</v>
      </c>
      <c r="E43" s="383">
        <v>137.52635921885027</v>
      </c>
      <c r="F43" s="382">
        <v>0</v>
      </c>
      <c r="G43" s="383">
        <v>0</v>
      </c>
      <c r="H43" s="383">
        <v>0</v>
      </c>
    </row>
    <row r="44" spans="1:8" ht="25.5" customHeight="1">
      <c r="A44" s="381" t="s">
        <v>1022</v>
      </c>
      <c r="B44" s="381" t="s">
        <v>218</v>
      </c>
      <c r="C44" s="382">
        <v>8015</v>
      </c>
      <c r="D44" s="382">
        <v>11</v>
      </c>
      <c r="E44" s="383">
        <v>137.24266999376169</v>
      </c>
      <c r="F44" s="382">
        <v>0</v>
      </c>
      <c r="G44" s="383">
        <v>0</v>
      </c>
      <c r="H44" s="383">
        <v>0</v>
      </c>
    </row>
    <row r="45" spans="1:8" ht="25.5" customHeight="1">
      <c r="A45" s="381" t="s">
        <v>1079</v>
      </c>
      <c r="B45" s="381" t="s">
        <v>257</v>
      </c>
      <c r="C45" s="382">
        <v>7480</v>
      </c>
      <c r="D45" s="382">
        <v>10</v>
      </c>
      <c r="E45" s="383">
        <v>133.68983957219251</v>
      </c>
      <c r="F45" s="382">
        <v>0</v>
      </c>
      <c r="G45" s="383">
        <v>0</v>
      </c>
      <c r="H45" s="383">
        <v>0</v>
      </c>
    </row>
    <row r="46" spans="1:8" ht="25.5" customHeight="1">
      <c r="A46" s="381" t="s">
        <v>1186</v>
      </c>
      <c r="B46" s="381" t="s">
        <v>324</v>
      </c>
      <c r="C46" s="382">
        <v>5304</v>
      </c>
      <c r="D46" s="382">
        <v>7</v>
      </c>
      <c r="E46" s="383">
        <v>131.97586726998492</v>
      </c>
      <c r="F46" s="382">
        <v>0</v>
      </c>
      <c r="G46" s="383">
        <v>0</v>
      </c>
      <c r="H46" s="383">
        <v>0</v>
      </c>
    </row>
    <row r="47" spans="1:8" ht="25.5" customHeight="1">
      <c r="A47" s="381" t="s">
        <v>1042</v>
      </c>
      <c r="B47" s="381" t="s">
        <v>231</v>
      </c>
      <c r="C47" s="382">
        <v>9120</v>
      </c>
      <c r="D47" s="382">
        <v>12</v>
      </c>
      <c r="E47" s="383">
        <v>131.57894736842104</v>
      </c>
      <c r="F47" s="382">
        <v>0</v>
      </c>
      <c r="G47" s="383">
        <v>0</v>
      </c>
      <c r="H47" s="383">
        <v>0</v>
      </c>
    </row>
    <row r="48" spans="1:8" ht="25.5" customHeight="1">
      <c r="A48" s="381" t="s">
        <v>1158</v>
      </c>
      <c r="B48" s="381" t="s">
        <v>176</v>
      </c>
      <c r="C48" s="382">
        <v>3067</v>
      </c>
      <c r="D48" s="382">
        <v>4</v>
      </c>
      <c r="E48" s="383">
        <v>130.42060645582001</v>
      </c>
      <c r="F48" s="382">
        <v>0</v>
      </c>
      <c r="G48" s="383">
        <v>0</v>
      </c>
      <c r="H48" s="383">
        <v>0</v>
      </c>
    </row>
    <row r="49" spans="1:8" ht="25.5" customHeight="1">
      <c r="A49" s="381" t="s">
        <v>1183</v>
      </c>
      <c r="B49" s="381" t="s">
        <v>322</v>
      </c>
      <c r="C49" s="382">
        <v>4643</v>
      </c>
      <c r="D49" s="382">
        <v>6</v>
      </c>
      <c r="E49" s="383">
        <v>129.22679302175317</v>
      </c>
      <c r="F49" s="382">
        <v>0</v>
      </c>
      <c r="G49" s="383">
        <v>0</v>
      </c>
      <c r="H49" s="383">
        <v>0</v>
      </c>
    </row>
    <row r="50" spans="1:8" ht="25.5" customHeight="1">
      <c r="A50" s="381" t="s">
        <v>1160</v>
      </c>
      <c r="B50" s="381" t="s">
        <v>179</v>
      </c>
      <c r="C50" s="382">
        <v>5486</v>
      </c>
      <c r="D50" s="382">
        <v>7</v>
      </c>
      <c r="E50" s="383">
        <v>127.59752096244988</v>
      </c>
      <c r="F50" s="382">
        <v>0</v>
      </c>
      <c r="G50" s="383">
        <v>0</v>
      </c>
      <c r="H50" s="383">
        <v>0</v>
      </c>
    </row>
    <row r="51" spans="1:8" ht="25.5" customHeight="1">
      <c r="A51" s="381" t="s">
        <v>1094</v>
      </c>
      <c r="B51" s="381" t="s">
        <v>243</v>
      </c>
      <c r="C51" s="382">
        <v>4779</v>
      </c>
      <c r="D51" s="382">
        <v>6</v>
      </c>
      <c r="E51" s="383">
        <v>125.54927809165098</v>
      </c>
      <c r="F51" s="382">
        <v>0</v>
      </c>
      <c r="G51" s="383">
        <v>0</v>
      </c>
      <c r="H51" s="383">
        <v>0</v>
      </c>
    </row>
    <row r="52" spans="1:8" ht="25.5" customHeight="1">
      <c r="A52" s="381" t="s">
        <v>1082</v>
      </c>
      <c r="B52" s="381" t="s">
        <v>259</v>
      </c>
      <c r="C52" s="382">
        <v>8175</v>
      </c>
      <c r="D52" s="382">
        <v>10</v>
      </c>
      <c r="E52" s="383">
        <v>122.32415902140673</v>
      </c>
      <c r="F52" s="382">
        <v>0</v>
      </c>
      <c r="G52" s="383">
        <v>0</v>
      </c>
      <c r="H52" s="383">
        <v>0</v>
      </c>
    </row>
    <row r="53" spans="1:8" ht="25.5" customHeight="1">
      <c r="A53" s="381" t="s">
        <v>1030</v>
      </c>
      <c r="B53" s="381" t="s">
        <v>224</v>
      </c>
      <c r="C53" s="382">
        <v>13167</v>
      </c>
      <c r="D53" s="382">
        <v>16</v>
      </c>
      <c r="E53" s="383">
        <v>121.5159109895952</v>
      </c>
      <c r="F53" s="382">
        <v>0</v>
      </c>
      <c r="G53" s="383">
        <v>0</v>
      </c>
      <c r="H53" s="383">
        <v>0</v>
      </c>
    </row>
    <row r="54" spans="1:8" ht="25.5" customHeight="1">
      <c r="A54" s="381" t="s">
        <v>1032</v>
      </c>
      <c r="B54" s="381" t="s">
        <v>159</v>
      </c>
      <c r="C54" s="382">
        <v>7471</v>
      </c>
      <c r="D54" s="382">
        <v>8</v>
      </c>
      <c r="E54" s="383">
        <v>107.08071208673537</v>
      </c>
      <c r="F54" s="382">
        <v>0</v>
      </c>
      <c r="G54" s="383">
        <v>0</v>
      </c>
      <c r="H54" s="383">
        <v>0</v>
      </c>
    </row>
    <row r="55" spans="1:8" ht="25.5" customHeight="1">
      <c r="A55" s="381" t="s">
        <v>1005</v>
      </c>
      <c r="B55" s="381" t="s">
        <v>147</v>
      </c>
      <c r="C55" s="382">
        <v>8483</v>
      </c>
      <c r="D55" s="382">
        <v>9</v>
      </c>
      <c r="E55" s="383">
        <v>106.09454202522693</v>
      </c>
      <c r="F55" s="382">
        <v>0</v>
      </c>
      <c r="G55" s="383">
        <v>0</v>
      </c>
      <c r="H55" s="383">
        <v>0</v>
      </c>
    </row>
    <row r="56" spans="1:8" ht="25.5" customHeight="1">
      <c r="A56" s="381" t="s">
        <v>996</v>
      </c>
      <c r="B56" s="381" t="s">
        <v>146</v>
      </c>
      <c r="C56" s="382">
        <v>19575</v>
      </c>
      <c r="D56" s="382">
        <v>20</v>
      </c>
      <c r="E56" s="383">
        <v>102.17113665389527</v>
      </c>
      <c r="F56" s="382">
        <v>0</v>
      </c>
      <c r="G56" s="383">
        <v>0</v>
      </c>
      <c r="H56" s="383">
        <v>0</v>
      </c>
    </row>
    <row r="57" spans="1:8" ht="25.5" customHeight="1">
      <c r="A57" s="381" t="s">
        <v>1035</v>
      </c>
      <c r="B57" s="381" t="s">
        <v>166</v>
      </c>
      <c r="C57" s="382">
        <v>8952</v>
      </c>
      <c r="D57" s="382">
        <v>9</v>
      </c>
      <c r="E57" s="383">
        <v>100.53619302949062</v>
      </c>
      <c r="F57" s="382">
        <v>0</v>
      </c>
      <c r="G57" s="383">
        <v>0</v>
      </c>
      <c r="H57" s="383">
        <v>0</v>
      </c>
    </row>
    <row r="58" spans="1:8" ht="25.5" customHeight="1">
      <c r="A58" s="381" t="s">
        <v>1157</v>
      </c>
      <c r="B58" s="381" t="s">
        <v>59</v>
      </c>
      <c r="C58" s="382">
        <v>6132</v>
      </c>
      <c r="D58" s="382">
        <v>6</v>
      </c>
      <c r="E58" s="383">
        <v>97.847358121330728</v>
      </c>
      <c r="F58" s="382">
        <v>0</v>
      </c>
      <c r="G58" s="383">
        <v>0</v>
      </c>
      <c r="H58" s="383">
        <v>0</v>
      </c>
    </row>
    <row r="59" spans="1:8" ht="25.5" customHeight="1">
      <c r="A59" s="381" t="s">
        <v>1043</v>
      </c>
      <c r="B59" s="381" t="s">
        <v>232</v>
      </c>
      <c r="C59" s="382">
        <v>6143</v>
      </c>
      <c r="D59" s="382">
        <v>6</v>
      </c>
      <c r="E59" s="383">
        <v>97.672147159368393</v>
      </c>
      <c r="F59" s="382">
        <v>0</v>
      </c>
      <c r="G59" s="383">
        <v>0</v>
      </c>
      <c r="H59" s="383">
        <v>0</v>
      </c>
    </row>
    <row r="60" spans="1:8" ht="25.5" customHeight="1">
      <c r="A60" s="381" t="s">
        <v>1155</v>
      </c>
      <c r="B60" s="381" t="s">
        <v>306</v>
      </c>
      <c r="C60" s="382">
        <v>4245</v>
      </c>
      <c r="D60" s="382">
        <v>4</v>
      </c>
      <c r="E60" s="383">
        <v>94.228504122497057</v>
      </c>
      <c r="F60" s="382">
        <v>0</v>
      </c>
      <c r="G60" s="383">
        <v>0</v>
      </c>
      <c r="H60" s="383">
        <v>0</v>
      </c>
    </row>
    <row r="61" spans="1:8" ht="25.5" customHeight="1">
      <c r="A61" s="381" t="s">
        <v>1006</v>
      </c>
      <c r="B61" s="381" t="s">
        <v>207</v>
      </c>
      <c r="C61" s="382">
        <v>4308</v>
      </c>
      <c r="D61" s="382">
        <v>4</v>
      </c>
      <c r="E61" s="383">
        <v>92.850510677808728</v>
      </c>
      <c r="F61" s="382">
        <v>0</v>
      </c>
      <c r="G61" s="383">
        <v>0</v>
      </c>
      <c r="H61" s="383">
        <v>0</v>
      </c>
    </row>
    <row r="62" spans="1:8" ht="25.5" customHeight="1">
      <c r="A62" s="381" t="s">
        <v>1108</v>
      </c>
      <c r="B62" s="381" t="s">
        <v>279</v>
      </c>
      <c r="C62" s="382">
        <v>11938</v>
      </c>
      <c r="D62" s="382">
        <v>11</v>
      </c>
      <c r="E62" s="383">
        <v>92.142737476964314</v>
      </c>
      <c r="F62" s="382">
        <v>0</v>
      </c>
      <c r="G62" s="383">
        <v>0</v>
      </c>
      <c r="H62" s="383">
        <v>0</v>
      </c>
    </row>
    <row r="63" spans="1:8" ht="25.5" customHeight="1">
      <c r="A63" s="381" t="s">
        <v>1041</v>
      </c>
      <c r="B63" s="381" t="s">
        <v>230</v>
      </c>
      <c r="C63" s="382">
        <v>4355</v>
      </c>
      <c r="D63" s="382">
        <v>4</v>
      </c>
      <c r="E63" s="383">
        <v>91.848450057405287</v>
      </c>
      <c r="F63" s="382">
        <v>0</v>
      </c>
      <c r="G63" s="383">
        <v>0</v>
      </c>
      <c r="H63" s="383">
        <v>0</v>
      </c>
    </row>
    <row r="64" spans="1:8" ht="25.5" customHeight="1">
      <c r="A64" s="381" t="s">
        <v>1024</v>
      </c>
      <c r="B64" s="381" t="s">
        <v>190</v>
      </c>
      <c r="C64" s="382">
        <v>7687</v>
      </c>
      <c r="D64" s="382">
        <v>7</v>
      </c>
      <c r="E64" s="383">
        <v>91.062833355014959</v>
      </c>
      <c r="F64" s="382">
        <v>0</v>
      </c>
      <c r="G64" s="383">
        <v>0</v>
      </c>
      <c r="H64" s="383">
        <v>0</v>
      </c>
    </row>
    <row r="65" spans="1:8" ht="25.5" customHeight="1">
      <c r="A65" s="381" t="s">
        <v>1091</v>
      </c>
      <c r="B65" s="381" t="s">
        <v>267</v>
      </c>
      <c r="C65" s="382">
        <v>5493</v>
      </c>
      <c r="D65" s="382">
        <v>5</v>
      </c>
      <c r="E65" s="383">
        <v>91.024940833788463</v>
      </c>
      <c r="F65" s="382">
        <v>0</v>
      </c>
      <c r="G65" s="383">
        <v>0</v>
      </c>
      <c r="H65" s="383">
        <v>0</v>
      </c>
    </row>
    <row r="66" spans="1:8" ht="25.5" customHeight="1">
      <c r="A66" s="381" t="s">
        <v>1047</v>
      </c>
      <c r="B66" s="381" t="s">
        <v>233</v>
      </c>
      <c r="C66" s="382">
        <v>5521</v>
      </c>
      <c r="D66" s="382">
        <v>5</v>
      </c>
      <c r="E66" s="383">
        <v>90.563303749320781</v>
      </c>
      <c r="F66" s="382">
        <v>0</v>
      </c>
      <c r="G66" s="383">
        <v>0</v>
      </c>
      <c r="H66" s="383">
        <v>0</v>
      </c>
    </row>
    <row r="67" spans="1:8" ht="25.5" customHeight="1">
      <c r="A67" s="381" t="s">
        <v>1027</v>
      </c>
      <c r="B67" s="381" t="s">
        <v>185</v>
      </c>
      <c r="C67" s="382">
        <v>7820</v>
      </c>
      <c r="D67" s="382">
        <v>7</v>
      </c>
      <c r="E67" s="383">
        <v>89.514066496163679</v>
      </c>
      <c r="F67" s="382">
        <v>0</v>
      </c>
      <c r="G67" s="383">
        <v>0</v>
      </c>
      <c r="H67" s="383">
        <v>0</v>
      </c>
    </row>
    <row r="68" spans="1:8" ht="25.5" customHeight="1">
      <c r="A68" s="381" t="s">
        <v>1004</v>
      </c>
      <c r="B68" s="381" t="s">
        <v>171</v>
      </c>
      <c r="C68" s="382">
        <v>8118</v>
      </c>
      <c r="D68" s="382">
        <v>7</v>
      </c>
      <c r="E68" s="383">
        <v>86.228135008622814</v>
      </c>
      <c r="F68" s="382">
        <v>0</v>
      </c>
      <c r="G68" s="383">
        <v>0</v>
      </c>
      <c r="H68" s="383">
        <v>0</v>
      </c>
    </row>
    <row r="69" spans="1:8" ht="25.5" customHeight="1">
      <c r="A69" s="381" t="s">
        <v>1150</v>
      </c>
      <c r="B69" s="381" t="s">
        <v>223</v>
      </c>
      <c r="C69" s="382">
        <v>4789</v>
      </c>
      <c r="D69" s="382">
        <v>4</v>
      </c>
      <c r="E69" s="383">
        <v>83.524744205470867</v>
      </c>
      <c r="F69" s="382">
        <v>0</v>
      </c>
      <c r="G69" s="383">
        <v>0</v>
      </c>
      <c r="H69" s="383">
        <v>0</v>
      </c>
    </row>
    <row r="70" spans="1:8" ht="25.5" customHeight="1">
      <c r="A70" s="381" t="s">
        <v>1098</v>
      </c>
      <c r="B70" s="381" t="s">
        <v>272</v>
      </c>
      <c r="C70" s="382">
        <v>5990</v>
      </c>
      <c r="D70" s="382">
        <v>5</v>
      </c>
      <c r="E70" s="383">
        <v>83.472454090150251</v>
      </c>
      <c r="F70" s="382">
        <v>0</v>
      </c>
      <c r="G70" s="383">
        <v>0</v>
      </c>
      <c r="H70" s="383">
        <v>0</v>
      </c>
    </row>
    <row r="71" spans="1:8" ht="25.5" customHeight="1">
      <c r="A71" s="381" t="s">
        <v>1010</v>
      </c>
      <c r="B71" s="381" t="s">
        <v>173</v>
      </c>
      <c r="C71" s="382">
        <v>8509</v>
      </c>
      <c r="D71" s="382">
        <v>7</v>
      </c>
      <c r="E71" s="383">
        <v>82.265836173463398</v>
      </c>
      <c r="F71" s="382">
        <v>0</v>
      </c>
      <c r="G71" s="383">
        <v>0</v>
      </c>
      <c r="H71" s="383">
        <v>0</v>
      </c>
    </row>
    <row r="72" spans="1:8" ht="25.5" customHeight="1">
      <c r="A72" s="381" t="s">
        <v>1154</v>
      </c>
      <c r="B72" s="381" t="s">
        <v>305</v>
      </c>
      <c r="C72" s="382">
        <v>4876</v>
      </c>
      <c r="D72" s="382">
        <v>4</v>
      </c>
      <c r="E72" s="383">
        <v>82.034454470877762</v>
      </c>
      <c r="F72" s="382">
        <v>0</v>
      </c>
      <c r="G72" s="383">
        <v>0</v>
      </c>
      <c r="H72" s="383">
        <v>0</v>
      </c>
    </row>
    <row r="73" spans="1:8" ht="25.5" customHeight="1">
      <c r="A73" s="381" t="s">
        <v>1096</v>
      </c>
      <c r="B73" s="381" t="s">
        <v>170</v>
      </c>
      <c r="C73" s="382">
        <v>9759</v>
      </c>
      <c r="D73" s="382">
        <v>8</v>
      </c>
      <c r="E73" s="383">
        <v>81.975612255354037</v>
      </c>
      <c r="F73" s="382">
        <v>0</v>
      </c>
      <c r="G73" s="383">
        <v>0</v>
      </c>
      <c r="H73" s="383">
        <v>0</v>
      </c>
    </row>
    <row r="74" spans="1:8" ht="25.5" customHeight="1">
      <c r="A74" s="381" t="s">
        <v>1033</v>
      </c>
      <c r="B74" s="381" t="s">
        <v>165</v>
      </c>
      <c r="C74" s="382">
        <v>7437</v>
      </c>
      <c r="D74" s="382">
        <v>6</v>
      </c>
      <c r="E74" s="383">
        <v>80.677692617991127</v>
      </c>
      <c r="F74" s="382">
        <v>0</v>
      </c>
      <c r="G74" s="383">
        <v>0</v>
      </c>
      <c r="H74" s="383">
        <v>0</v>
      </c>
    </row>
    <row r="75" spans="1:8" ht="25.5" customHeight="1">
      <c r="A75" s="381" t="s">
        <v>1177</v>
      </c>
      <c r="B75" s="381" t="s">
        <v>318</v>
      </c>
      <c r="C75" s="382">
        <v>6313</v>
      </c>
      <c r="D75" s="382">
        <v>5</v>
      </c>
      <c r="E75" s="383">
        <v>79.201647394265805</v>
      </c>
      <c r="F75" s="382">
        <v>0</v>
      </c>
      <c r="G75" s="383">
        <v>0</v>
      </c>
      <c r="H75" s="383">
        <v>0</v>
      </c>
    </row>
    <row r="76" spans="1:8" ht="25.5" customHeight="1">
      <c r="A76" s="381" t="s">
        <v>1031</v>
      </c>
      <c r="B76" s="381" t="s">
        <v>148</v>
      </c>
      <c r="C76" s="382">
        <v>7576</v>
      </c>
      <c r="D76" s="382">
        <v>6</v>
      </c>
      <c r="E76" s="383">
        <v>79.197465681098208</v>
      </c>
      <c r="F76" s="382">
        <v>0</v>
      </c>
      <c r="G76" s="383">
        <v>0</v>
      </c>
      <c r="H76" s="383">
        <v>0</v>
      </c>
    </row>
    <row r="77" spans="1:8" ht="25.5" customHeight="1">
      <c r="A77" s="381" t="s">
        <v>1159</v>
      </c>
      <c r="B77" s="381" t="s">
        <v>162</v>
      </c>
      <c r="C77" s="382">
        <v>3907</v>
      </c>
      <c r="D77" s="382">
        <v>3</v>
      </c>
      <c r="E77" s="383">
        <v>76.78525723061172</v>
      </c>
      <c r="F77" s="382">
        <v>0</v>
      </c>
      <c r="G77" s="383">
        <v>0</v>
      </c>
      <c r="H77" s="383">
        <v>0</v>
      </c>
    </row>
    <row r="78" spans="1:8" ht="25.5" customHeight="1">
      <c r="A78" s="381" t="s">
        <v>1120</v>
      </c>
      <c r="B78" s="381" t="s">
        <v>169</v>
      </c>
      <c r="C78" s="382">
        <v>9290</v>
      </c>
      <c r="D78" s="382">
        <v>7</v>
      </c>
      <c r="E78" s="383">
        <v>75.349838536060275</v>
      </c>
      <c r="F78" s="382">
        <v>0</v>
      </c>
      <c r="G78" s="383">
        <v>0</v>
      </c>
      <c r="H78" s="383">
        <v>0</v>
      </c>
    </row>
    <row r="79" spans="1:8" ht="25.5" customHeight="1">
      <c r="A79" s="381" t="s">
        <v>1017</v>
      </c>
      <c r="B79" s="381" t="s">
        <v>214</v>
      </c>
      <c r="C79" s="382">
        <v>9345</v>
      </c>
      <c r="D79" s="382">
        <v>7</v>
      </c>
      <c r="E79" s="383">
        <v>74.906367041198507</v>
      </c>
      <c r="F79" s="382">
        <v>0</v>
      </c>
      <c r="G79" s="383">
        <v>0</v>
      </c>
      <c r="H79" s="383">
        <v>0</v>
      </c>
    </row>
    <row r="80" spans="1:8" ht="25.5" customHeight="1">
      <c r="A80" s="381" t="s">
        <v>1015</v>
      </c>
      <c r="B80" s="381" t="s">
        <v>171</v>
      </c>
      <c r="C80" s="382">
        <v>8038</v>
      </c>
      <c r="D80" s="382">
        <v>6</v>
      </c>
      <c r="E80" s="383">
        <v>74.645434187608856</v>
      </c>
      <c r="F80" s="382">
        <v>0</v>
      </c>
      <c r="G80" s="383">
        <v>0</v>
      </c>
      <c r="H80" s="383">
        <v>0</v>
      </c>
    </row>
    <row r="81" spans="1:8" ht="25.5" customHeight="1">
      <c r="A81" s="381" t="s">
        <v>1012</v>
      </c>
      <c r="B81" s="381" t="s">
        <v>210</v>
      </c>
      <c r="C81" s="382">
        <v>7211</v>
      </c>
      <c r="D81" s="382">
        <v>5</v>
      </c>
      <c r="E81" s="383">
        <v>69.33851060879212</v>
      </c>
      <c r="F81" s="382">
        <v>0</v>
      </c>
      <c r="G81" s="383">
        <v>0</v>
      </c>
      <c r="H81" s="383">
        <v>0</v>
      </c>
    </row>
    <row r="82" spans="1:8" ht="25.5" customHeight="1">
      <c r="A82" s="381" t="s">
        <v>1181</v>
      </c>
      <c r="B82" s="381" t="s">
        <v>321</v>
      </c>
      <c r="C82" s="382">
        <v>7327</v>
      </c>
      <c r="D82" s="382">
        <v>5</v>
      </c>
      <c r="E82" s="383">
        <v>68.240753377917287</v>
      </c>
      <c r="F82" s="382">
        <v>0</v>
      </c>
      <c r="G82" s="383">
        <v>0</v>
      </c>
      <c r="H82" s="383">
        <v>0</v>
      </c>
    </row>
    <row r="83" spans="1:8" ht="25.5" customHeight="1">
      <c r="A83" s="381" t="s">
        <v>1046</v>
      </c>
      <c r="B83" s="381" t="s">
        <v>184</v>
      </c>
      <c r="C83" s="382">
        <v>7549</v>
      </c>
      <c r="D83" s="382">
        <v>5</v>
      </c>
      <c r="E83" s="383">
        <v>66.233938269969528</v>
      </c>
      <c r="F83" s="382">
        <v>0</v>
      </c>
      <c r="G83" s="383">
        <v>0</v>
      </c>
      <c r="H83" s="383">
        <v>0</v>
      </c>
    </row>
    <row r="84" spans="1:8" ht="25.5" customHeight="1">
      <c r="A84" s="381" t="s">
        <v>1044</v>
      </c>
      <c r="B84" s="381" t="s">
        <v>158</v>
      </c>
      <c r="C84" s="382">
        <v>7615</v>
      </c>
      <c r="D84" s="382">
        <v>5</v>
      </c>
      <c r="E84" s="383">
        <v>65.659881812212731</v>
      </c>
      <c r="F84" s="382">
        <v>0</v>
      </c>
      <c r="G84" s="383">
        <v>0</v>
      </c>
      <c r="H84" s="383">
        <v>0</v>
      </c>
    </row>
    <row r="85" spans="1:8" ht="25.5" customHeight="1">
      <c r="A85" s="381" t="s">
        <v>1184</v>
      </c>
      <c r="B85" s="381" t="s">
        <v>267</v>
      </c>
      <c r="C85" s="382">
        <v>4588</v>
      </c>
      <c r="D85" s="382">
        <v>3</v>
      </c>
      <c r="E85" s="383">
        <v>65.387968613775072</v>
      </c>
      <c r="F85" s="382">
        <v>0</v>
      </c>
      <c r="G85" s="383">
        <v>0</v>
      </c>
      <c r="H85" s="383">
        <v>0</v>
      </c>
    </row>
    <row r="86" spans="1:8" ht="25.5" customHeight="1">
      <c r="A86" s="381" t="s">
        <v>1051</v>
      </c>
      <c r="B86" s="381" t="s">
        <v>150</v>
      </c>
      <c r="C86" s="382">
        <v>6180</v>
      </c>
      <c r="D86" s="382">
        <v>4</v>
      </c>
      <c r="E86" s="383">
        <v>64.724919093851128</v>
      </c>
      <c r="F86" s="382">
        <v>0</v>
      </c>
      <c r="G86" s="383">
        <v>0</v>
      </c>
      <c r="H86" s="383">
        <v>0</v>
      </c>
    </row>
    <row r="87" spans="1:8" ht="25.5" customHeight="1">
      <c r="A87" s="381" t="s">
        <v>1133</v>
      </c>
      <c r="B87" s="381" t="s">
        <v>160</v>
      </c>
      <c r="C87" s="382">
        <v>4649</v>
      </c>
      <c r="D87" s="382">
        <v>3</v>
      </c>
      <c r="E87" s="383">
        <v>64.530006453000652</v>
      </c>
      <c r="F87" s="382">
        <v>0</v>
      </c>
      <c r="G87" s="383">
        <v>0</v>
      </c>
      <c r="H87" s="383">
        <v>0</v>
      </c>
    </row>
    <row r="88" spans="1:8" ht="25.5" customHeight="1">
      <c r="A88" s="381" t="s">
        <v>1185</v>
      </c>
      <c r="B88" s="381" t="s">
        <v>323</v>
      </c>
      <c r="C88" s="382">
        <v>4680</v>
      </c>
      <c r="D88" s="382">
        <v>3</v>
      </c>
      <c r="E88" s="383">
        <v>64.102564102564102</v>
      </c>
      <c r="F88" s="382">
        <v>0</v>
      </c>
      <c r="G88" s="383">
        <v>0</v>
      </c>
      <c r="H88" s="383">
        <v>0</v>
      </c>
    </row>
    <row r="89" spans="1:8" ht="25.5" customHeight="1">
      <c r="A89" s="381" t="s">
        <v>1045</v>
      </c>
      <c r="B89" s="381" t="s">
        <v>25</v>
      </c>
      <c r="C89" s="382">
        <v>4770</v>
      </c>
      <c r="D89" s="382">
        <v>3</v>
      </c>
      <c r="E89" s="383">
        <v>62.893081761006286</v>
      </c>
      <c r="F89" s="382">
        <v>0</v>
      </c>
      <c r="G89" s="383">
        <v>0</v>
      </c>
      <c r="H89" s="383">
        <v>0</v>
      </c>
    </row>
    <row r="90" spans="1:8" ht="25.5" customHeight="1">
      <c r="A90" s="381" t="s">
        <v>1117</v>
      </c>
      <c r="B90" s="381" t="s">
        <v>181</v>
      </c>
      <c r="C90" s="382">
        <v>20747</v>
      </c>
      <c r="D90" s="382">
        <v>13</v>
      </c>
      <c r="E90" s="383">
        <v>62.659661637827156</v>
      </c>
      <c r="F90" s="382">
        <v>0</v>
      </c>
      <c r="G90" s="383">
        <v>0</v>
      </c>
      <c r="H90" s="383">
        <v>0</v>
      </c>
    </row>
    <row r="91" spans="1:8" ht="25.5" customHeight="1">
      <c r="A91" s="381" t="s">
        <v>1095</v>
      </c>
      <c r="B91" s="381" t="s">
        <v>270</v>
      </c>
      <c r="C91" s="382">
        <v>8038</v>
      </c>
      <c r="D91" s="382">
        <v>5</v>
      </c>
      <c r="E91" s="383">
        <v>62.204528489674047</v>
      </c>
      <c r="F91" s="382">
        <v>0</v>
      </c>
      <c r="G91" s="383">
        <v>0</v>
      </c>
      <c r="H91" s="383">
        <v>0</v>
      </c>
    </row>
    <row r="92" spans="1:8" ht="25.5" customHeight="1">
      <c r="A92" s="381" t="s">
        <v>1100</v>
      </c>
      <c r="B92" s="381" t="s">
        <v>274</v>
      </c>
      <c r="C92" s="382">
        <v>8098</v>
      </c>
      <c r="D92" s="382">
        <v>5</v>
      </c>
      <c r="E92" s="383">
        <v>61.743640405038278</v>
      </c>
      <c r="F92" s="382">
        <v>0</v>
      </c>
      <c r="G92" s="383">
        <v>0</v>
      </c>
      <c r="H92" s="383">
        <v>0</v>
      </c>
    </row>
    <row r="93" spans="1:8" ht="25.5" customHeight="1">
      <c r="A93" s="381" t="s">
        <v>994</v>
      </c>
      <c r="B93" s="381" t="s">
        <v>155</v>
      </c>
      <c r="C93" s="382">
        <v>34577</v>
      </c>
      <c r="D93" s="382">
        <v>21</v>
      </c>
      <c r="E93" s="383">
        <v>60.734013939902248</v>
      </c>
      <c r="F93" s="382">
        <v>0</v>
      </c>
      <c r="G93" s="383">
        <v>0</v>
      </c>
      <c r="H93" s="383">
        <v>0</v>
      </c>
    </row>
    <row r="94" spans="1:8" ht="25.5" customHeight="1">
      <c r="A94" s="381" t="s">
        <v>995</v>
      </c>
      <c r="B94" s="381" t="s">
        <v>170</v>
      </c>
      <c r="C94" s="382">
        <v>16937</v>
      </c>
      <c r="D94" s="382">
        <v>10</v>
      </c>
      <c r="E94" s="383">
        <v>59.042333353014108</v>
      </c>
      <c r="F94" s="382">
        <v>0</v>
      </c>
      <c r="G94" s="383">
        <v>0</v>
      </c>
      <c r="H94" s="383">
        <v>0</v>
      </c>
    </row>
    <row r="95" spans="1:8" ht="25.5" customHeight="1">
      <c r="A95" s="381" t="s">
        <v>1129</v>
      </c>
      <c r="B95" s="381" t="s">
        <v>161</v>
      </c>
      <c r="C95" s="382">
        <v>7104</v>
      </c>
      <c r="D95" s="382">
        <v>4</v>
      </c>
      <c r="E95" s="383">
        <v>56.306306306306304</v>
      </c>
      <c r="F95" s="382">
        <v>0</v>
      </c>
      <c r="G95" s="383">
        <v>0</v>
      </c>
      <c r="H95" s="383">
        <v>0</v>
      </c>
    </row>
    <row r="96" spans="1:8" ht="25.5" customHeight="1">
      <c r="A96" s="381" t="s">
        <v>1058</v>
      </c>
      <c r="B96" s="381" t="s">
        <v>241</v>
      </c>
      <c r="C96" s="382">
        <v>7126</v>
      </c>
      <c r="D96" s="382">
        <v>4</v>
      </c>
      <c r="E96" s="383">
        <v>56.132472635419589</v>
      </c>
      <c r="F96" s="382">
        <v>0</v>
      </c>
      <c r="G96" s="383">
        <v>0</v>
      </c>
      <c r="H96" s="383">
        <v>0</v>
      </c>
    </row>
    <row r="97" spans="1:8" ht="25.5" customHeight="1">
      <c r="A97" s="381" t="s">
        <v>1075</v>
      </c>
      <c r="B97" s="381" t="s">
        <v>253</v>
      </c>
      <c r="C97" s="382">
        <v>5357</v>
      </c>
      <c r="D97" s="382">
        <v>3</v>
      </c>
      <c r="E97" s="383">
        <v>56.00149337315662</v>
      </c>
      <c r="F97" s="382">
        <v>0</v>
      </c>
      <c r="G97" s="383">
        <v>0</v>
      </c>
      <c r="H97" s="383">
        <v>0</v>
      </c>
    </row>
    <row r="98" spans="1:8" ht="25.5" customHeight="1">
      <c r="A98" s="381" t="s">
        <v>1077</v>
      </c>
      <c r="B98" s="381" t="s">
        <v>255</v>
      </c>
      <c r="C98" s="382">
        <v>5405</v>
      </c>
      <c r="D98" s="382">
        <v>3</v>
      </c>
      <c r="E98" s="383">
        <v>55.504162812210915</v>
      </c>
      <c r="F98" s="382">
        <v>0</v>
      </c>
      <c r="G98" s="383">
        <v>0</v>
      </c>
      <c r="H98" s="383">
        <v>0</v>
      </c>
    </row>
    <row r="99" spans="1:8" ht="25.5" customHeight="1">
      <c r="A99" s="381" t="s">
        <v>1011</v>
      </c>
      <c r="B99" s="381" t="s">
        <v>209</v>
      </c>
      <c r="C99" s="382">
        <v>7347</v>
      </c>
      <c r="D99" s="382">
        <v>4</v>
      </c>
      <c r="E99" s="383">
        <v>54.443990744521571</v>
      </c>
      <c r="F99" s="382">
        <v>0</v>
      </c>
      <c r="G99" s="383">
        <v>0</v>
      </c>
      <c r="H99" s="383">
        <v>0</v>
      </c>
    </row>
    <row r="100" spans="1:8" ht="25.5" customHeight="1">
      <c r="A100" s="381" t="s">
        <v>1152</v>
      </c>
      <c r="B100" s="381" t="s">
        <v>35</v>
      </c>
      <c r="C100" s="382">
        <v>5633</v>
      </c>
      <c r="D100" s="382">
        <v>3</v>
      </c>
      <c r="E100" s="383">
        <v>53.257589206461923</v>
      </c>
      <c r="F100" s="382">
        <v>0</v>
      </c>
      <c r="G100" s="383">
        <v>0</v>
      </c>
      <c r="H100" s="383">
        <v>0</v>
      </c>
    </row>
    <row r="101" spans="1:8" ht="25.5" customHeight="1">
      <c r="A101" s="381" t="s">
        <v>1080</v>
      </c>
      <c r="B101" s="381" t="s">
        <v>154</v>
      </c>
      <c r="C101" s="382">
        <v>5644</v>
      </c>
      <c r="D101" s="382">
        <v>3</v>
      </c>
      <c r="E101" s="383">
        <v>53.153791637136784</v>
      </c>
      <c r="F101" s="382">
        <v>0</v>
      </c>
      <c r="G101" s="383">
        <v>0</v>
      </c>
      <c r="H101" s="383">
        <v>0</v>
      </c>
    </row>
    <row r="102" spans="1:8" ht="25.5" customHeight="1">
      <c r="A102" s="381" t="s">
        <v>1049</v>
      </c>
      <c r="B102" s="381" t="s">
        <v>235</v>
      </c>
      <c r="C102" s="382">
        <v>3959</v>
      </c>
      <c r="D102" s="382">
        <v>2</v>
      </c>
      <c r="E102" s="383">
        <v>50.517807527153323</v>
      </c>
      <c r="F102" s="382">
        <v>0</v>
      </c>
      <c r="G102" s="383">
        <v>0</v>
      </c>
      <c r="H102" s="383">
        <v>0</v>
      </c>
    </row>
    <row r="103" spans="1:8" ht="25.5" customHeight="1">
      <c r="A103" s="381" t="s">
        <v>1116</v>
      </c>
      <c r="B103" s="381" t="s">
        <v>174</v>
      </c>
      <c r="C103" s="382">
        <v>6100</v>
      </c>
      <c r="D103" s="382">
        <v>3</v>
      </c>
      <c r="E103" s="383">
        <v>49.180327868852459</v>
      </c>
      <c r="F103" s="382">
        <v>0</v>
      </c>
      <c r="G103" s="383">
        <v>0</v>
      </c>
      <c r="H103" s="383">
        <v>0</v>
      </c>
    </row>
    <row r="104" spans="1:8" ht="25.5" customHeight="1">
      <c r="A104" s="381" t="s">
        <v>1135</v>
      </c>
      <c r="B104" s="381" t="s">
        <v>295</v>
      </c>
      <c r="C104" s="382">
        <v>4126</v>
      </c>
      <c r="D104" s="382">
        <v>2</v>
      </c>
      <c r="E104" s="383">
        <v>48.473097430925833</v>
      </c>
      <c r="F104" s="382">
        <v>0</v>
      </c>
      <c r="G104" s="383">
        <v>0</v>
      </c>
      <c r="H104" s="383">
        <v>0</v>
      </c>
    </row>
    <row r="105" spans="1:8" ht="25.5" customHeight="1">
      <c r="A105" s="381" t="s">
        <v>1065</v>
      </c>
      <c r="B105" s="381" t="s">
        <v>247</v>
      </c>
      <c r="C105" s="382">
        <v>2205</v>
      </c>
      <c r="D105" s="382">
        <v>1</v>
      </c>
      <c r="E105" s="383">
        <v>45.351473922902493</v>
      </c>
      <c r="F105" s="382">
        <v>0</v>
      </c>
      <c r="G105" s="383">
        <v>0</v>
      </c>
      <c r="H105" s="383">
        <v>0</v>
      </c>
    </row>
    <row r="106" spans="1:8" ht="25.5" customHeight="1">
      <c r="A106" s="381" t="s">
        <v>1140</v>
      </c>
      <c r="B106" s="381" t="s">
        <v>178</v>
      </c>
      <c r="C106" s="382">
        <v>4467</v>
      </c>
      <c r="D106" s="382">
        <v>2</v>
      </c>
      <c r="E106" s="383">
        <v>44.772778150884264</v>
      </c>
      <c r="F106" s="382">
        <v>0</v>
      </c>
      <c r="G106" s="383">
        <v>0</v>
      </c>
      <c r="H106" s="383">
        <v>0</v>
      </c>
    </row>
    <row r="107" spans="1:8" ht="25.5" customHeight="1">
      <c r="A107" s="381" t="s">
        <v>1048</v>
      </c>
      <c r="B107" s="381" t="s">
        <v>234</v>
      </c>
      <c r="C107" s="382">
        <v>4473</v>
      </c>
      <c r="D107" s="382">
        <v>2</v>
      </c>
      <c r="E107" s="383">
        <v>44.712720769058798</v>
      </c>
      <c r="F107" s="382">
        <v>0</v>
      </c>
      <c r="G107" s="383">
        <v>0</v>
      </c>
      <c r="H107" s="383">
        <v>0</v>
      </c>
    </row>
    <row r="108" spans="1:8" ht="25.5" customHeight="1">
      <c r="A108" s="381" t="s">
        <v>1131</v>
      </c>
      <c r="B108" s="381" t="s">
        <v>293</v>
      </c>
      <c r="C108" s="382">
        <v>6760</v>
      </c>
      <c r="D108" s="382">
        <v>3</v>
      </c>
      <c r="E108" s="383">
        <v>44.378698224852073</v>
      </c>
      <c r="F108" s="382">
        <v>0</v>
      </c>
      <c r="G108" s="383">
        <v>0</v>
      </c>
      <c r="H108" s="383">
        <v>0</v>
      </c>
    </row>
    <row r="109" spans="1:8" ht="25.5" customHeight="1">
      <c r="A109" s="381" t="s">
        <v>1123</v>
      </c>
      <c r="B109" s="381" t="s">
        <v>288</v>
      </c>
      <c r="C109" s="382">
        <v>4549</v>
      </c>
      <c r="D109" s="382">
        <v>2</v>
      </c>
      <c r="E109" s="383">
        <v>43.965706748735983</v>
      </c>
      <c r="F109" s="382">
        <v>0</v>
      </c>
      <c r="G109" s="383">
        <v>0</v>
      </c>
      <c r="H109" s="383">
        <v>0</v>
      </c>
    </row>
    <row r="110" spans="1:8" ht="25.5" customHeight="1">
      <c r="A110" s="381" t="s">
        <v>1182</v>
      </c>
      <c r="B110" s="381" t="s">
        <v>63</v>
      </c>
      <c r="C110" s="382">
        <v>4647</v>
      </c>
      <c r="D110" s="382">
        <v>2</v>
      </c>
      <c r="E110" s="383">
        <v>43.038519474930062</v>
      </c>
      <c r="F110" s="382">
        <v>0</v>
      </c>
      <c r="G110" s="383">
        <v>0</v>
      </c>
      <c r="H110" s="383">
        <v>0</v>
      </c>
    </row>
    <row r="111" spans="1:8" ht="25.5" customHeight="1">
      <c r="A111" s="381" t="s">
        <v>1085</v>
      </c>
      <c r="B111" s="381" t="s">
        <v>262</v>
      </c>
      <c r="C111" s="382">
        <v>4676</v>
      </c>
      <c r="D111" s="382">
        <v>2</v>
      </c>
      <c r="E111" s="383">
        <v>42.771599657827203</v>
      </c>
      <c r="F111" s="382">
        <v>0</v>
      </c>
      <c r="G111" s="383">
        <v>0</v>
      </c>
      <c r="H111" s="383">
        <v>0</v>
      </c>
    </row>
    <row r="112" spans="1:8" ht="25.5" customHeight="1">
      <c r="A112" s="381" t="s">
        <v>1062</v>
      </c>
      <c r="B112" s="381" t="s">
        <v>244</v>
      </c>
      <c r="C112" s="382">
        <v>4677</v>
      </c>
      <c r="D112" s="382">
        <v>2</v>
      </c>
      <c r="E112" s="383">
        <v>42.762454564892025</v>
      </c>
      <c r="F112" s="382">
        <v>0</v>
      </c>
      <c r="G112" s="383">
        <v>0</v>
      </c>
      <c r="H112" s="383">
        <v>0</v>
      </c>
    </row>
    <row r="113" spans="1:8" ht="25.5" customHeight="1">
      <c r="A113" s="381" t="s">
        <v>1175</v>
      </c>
      <c r="B113" s="381" t="s">
        <v>316</v>
      </c>
      <c r="C113" s="382">
        <v>4713</v>
      </c>
      <c r="D113" s="382">
        <v>2</v>
      </c>
      <c r="E113" s="383">
        <v>42.435815828559306</v>
      </c>
      <c r="F113" s="382">
        <v>0</v>
      </c>
      <c r="G113" s="383">
        <v>0</v>
      </c>
      <c r="H113" s="383">
        <v>0</v>
      </c>
    </row>
    <row r="114" spans="1:8" ht="25.5" customHeight="1">
      <c r="A114" s="381" t="s">
        <v>1090</v>
      </c>
      <c r="B114" s="381" t="s">
        <v>32</v>
      </c>
      <c r="C114" s="382">
        <v>9441</v>
      </c>
      <c r="D114" s="382">
        <v>4</v>
      </c>
      <c r="E114" s="383">
        <v>42.368393178688699</v>
      </c>
      <c r="F114" s="382">
        <v>0</v>
      </c>
      <c r="G114" s="383">
        <v>0</v>
      </c>
      <c r="H114" s="383">
        <v>0</v>
      </c>
    </row>
    <row r="115" spans="1:8" ht="25.5" customHeight="1">
      <c r="A115" s="381" t="s">
        <v>1176</v>
      </c>
      <c r="B115" s="381" t="s">
        <v>317</v>
      </c>
      <c r="C115" s="382">
        <v>4826</v>
      </c>
      <c r="D115" s="382">
        <v>2</v>
      </c>
      <c r="E115" s="383">
        <v>41.442188147534189</v>
      </c>
      <c r="F115" s="382">
        <v>0</v>
      </c>
      <c r="G115" s="383">
        <v>0</v>
      </c>
      <c r="H115" s="383">
        <v>0</v>
      </c>
    </row>
    <row r="116" spans="1:8" ht="25.5" customHeight="1">
      <c r="A116" s="381" t="s">
        <v>1130</v>
      </c>
      <c r="B116" s="381" t="s">
        <v>292</v>
      </c>
      <c r="C116" s="382">
        <v>7329</v>
      </c>
      <c r="D116" s="382">
        <v>3</v>
      </c>
      <c r="E116" s="383">
        <v>40.933278755628329</v>
      </c>
      <c r="F116" s="382">
        <v>0</v>
      </c>
      <c r="G116" s="383">
        <v>0</v>
      </c>
      <c r="H116" s="383">
        <v>0</v>
      </c>
    </row>
    <row r="117" spans="1:8" ht="25.5" customHeight="1">
      <c r="A117" s="381" t="s">
        <v>1162</v>
      </c>
      <c r="B117" s="381" t="s">
        <v>180</v>
      </c>
      <c r="C117" s="382">
        <v>4931</v>
      </c>
      <c r="D117" s="382">
        <v>2</v>
      </c>
      <c r="E117" s="383">
        <v>40.559724193875482</v>
      </c>
      <c r="F117" s="382">
        <v>0</v>
      </c>
      <c r="G117" s="383">
        <v>0</v>
      </c>
      <c r="H117" s="383">
        <v>0</v>
      </c>
    </row>
    <row r="118" spans="1:8" ht="25.5" customHeight="1">
      <c r="A118" s="381" t="s">
        <v>1001</v>
      </c>
      <c r="B118" s="381" t="s">
        <v>205</v>
      </c>
      <c r="C118" s="382">
        <v>7406</v>
      </c>
      <c r="D118" s="382">
        <v>3</v>
      </c>
      <c r="E118" s="383">
        <v>40.507696462327843</v>
      </c>
      <c r="F118" s="382">
        <v>0</v>
      </c>
      <c r="G118" s="383">
        <v>0</v>
      </c>
      <c r="H118" s="383">
        <v>0</v>
      </c>
    </row>
    <row r="119" spans="1:8" ht="25.5" customHeight="1">
      <c r="A119" s="381" t="s">
        <v>1105</v>
      </c>
      <c r="B119" s="381" t="s">
        <v>278</v>
      </c>
      <c r="C119" s="382">
        <v>4977</v>
      </c>
      <c r="D119" s="382">
        <v>2</v>
      </c>
      <c r="E119" s="383">
        <v>40.184850311432591</v>
      </c>
      <c r="F119" s="382">
        <v>0</v>
      </c>
      <c r="G119" s="383">
        <v>0</v>
      </c>
      <c r="H119" s="383">
        <v>0</v>
      </c>
    </row>
    <row r="120" spans="1:8" ht="25.5" customHeight="1">
      <c r="A120" s="381" t="s">
        <v>1170</v>
      </c>
      <c r="B120" s="381" t="s">
        <v>313</v>
      </c>
      <c r="C120" s="382">
        <v>5040</v>
      </c>
      <c r="D120" s="382">
        <v>2</v>
      </c>
      <c r="E120" s="383">
        <v>39.682539682539684</v>
      </c>
      <c r="F120" s="382">
        <v>0</v>
      </c>
      <c r="G120" s="383">
        <v>0</v>
      </c>
      <c r="H120" s="383">
        <v>0</v>
      </c>
    </row>
    <row r="121" spans="1:8" ht="25.5" customHeight="1">
      <c r="A121" s="381" t="s">
        <v>1103</v>
      </c>
      <c r="B121" s="381" t="s">
        <v>276</v>
      </c>
      <c r="C121" s="382">
        <v>10178</v>
      </c>
      <c r="D121" s="382">
        <v>4</v>
      </c>
      <c r="E121" s="383">
        <v>39.300451955197488</v>
      </c>
      <c r="F121" s="382">
        <v>0</v>
      </c>
      <c r="G121" s="383">
        <v>0</v>
      </c>
      <c r="H121" s="383">
        <v>0</v>
      </c>
    </row>
    <row r="122" spans="1:8" ht="25.5" customHeight="1">
      <c r="A122" s="381" t="s">
        <v>1134</v>
      </c>
      <c r="B122" s="381" t="s">
        <v>294</v>
      </c>
      <c r="C122" s="382">
        <v>5095</v>
      </c>
      <c r="D122" s="382">
        <v>2</v>
      </c>
      <c r="E122" s="383">
        <v>39.254170755642789</v>
      </c>
      <c r="F122" s="382">
        <v>0</v>
      </c>
      <c r="G122" s="383">
        <v>0</v>
      </c>
      <c r="H122" s="383">
        <v>0</v>
      </c>
    </row>
    <row r="123" spans="1:8" ht="25.5" customHeight="1">
      <c r="A123" s="381" t="s">
        <v>1161</v>
      </c>
      <c r="B123" s="381" t="s">
        <v>164</v>
      </c>
      <c r="C123" s="382">
        <v>7751</v>
      </c>
      <c r="D123" s="382">
        <v>3</v>
      </c>
      <c r="E123" s="383">
        <v>38.704683266675268</v>
      </c>
      <c r="F123" s="382">
        <v>0</v>
      </c>
      <c r="G123" s="383">
        <v>0</v>
      </c>
      <c r="H123" s="383">
        <v>0</v>
      </c>
    </row>
    <row r="124" spans="1:8" ht="25.5" customHeight="1">
      <c r="A124" s="381" t="s">
        <v>1174</v>
      </c>
      <c r="B124" s="381" t="s">
        <v>177</v>
      </c>
      <c r="C124" s="382">
        <v>2637</v>
      </c>
      <c r="D124" s="382">
        <v>1</v>
      </c>
      <c r="E124" s="383">
        <v>37.921880925293891</v>
      </c>
      <c r="F124" s="382">
        <v>0</v>
      </c>
      <c r="G124" s="383">
        <v>0</v>
      </c>
      <c r="H124" s="383">
        <v>0</v>
      </c>
    </row>
    <row r="125" spans="1:8" ht="25.5" customHeight="1">
      <c r="A125" s="381" t="s">
        <v>1083</v>
      </c>
      <c r="B125" s="381" t="s">
        <v>260</v>
      </c>
      <c r="C125" s="382">
        <v>5277</v>
      </c>
      <c r="D125" s="382">
        <v>2</v>
      </c>
      <c r="E125" s="383">
        <v>37.900322152738298</v>
      </c>
      <c r="F125" s="382">
        <v>0</v>
      </c>
      <c r="G125" s="383">
        <v>0</v>
      </c>
      <c r="H125" s="383">
        <v>0</v>
      </c>
    </row>
    <row r="126" spans="1:8" ht="25.5" customHeight="1">
      <c r="A126" s="381" t="s">
        <v>1084</v>
      </c>
      <c r="B126" s="381" t="s">
        <v>261</v>
      </c>
      <c r="C126" s="382">
        <v>7965</v>
      </c>
      <c r="D126" s="382">
        <v>3</v>
      </c>
      <c r="E126" s="383">
        <v>37.664783427495294</v>
      </c>
      <c r="F126" s="382">
        <v>0</v>
      </c>
      <c r="G126" s="383">
        <v>0</v>
      </c>
      <c r="H126" s="383">
        <v>0</v>
      </c>
    </row>
    <row r="127" spans="1:8" ht="25.5" customHeight="1">
      <c r="A127" s="381" t="s">
        <v>1163</v>
      </c>
      <c r="B127" s="381" t="s">
        <v>307</v>
      </c>
      <c r="C127" s="382">
        <v>2835</v>
      </c>
      <c r="D127" s="382">
        <v>1</v>
      </c>
      <c r="E127" s="383">
        <v>35.273368606701943</v>
      </c>
      <c r="F127" s="382">
        <v>0</v>
      </c>
      <c r="G127" s="383">
        <v>0</v>
      </c>
      <c r="H127" s="383">
        <v>0</v>
      </c>
    </row>
    <row r="128" spans="1:8" ht="25.5" customHeight="1">
      <c r="A128" s="381" t="s">
        <v>1156</v>
      </c>
      <c r="B128" s="381" t="s">
        <v>251</v>
      </c>
      <c r="C128" s="382">
        <v>2839</v>
      </c>
      <c r="D128" s="382">
        <v>1</v>
      </c>
      <c r="E128" s="383">
        <v>35.223670306445932</v>
      </c>
      <c r="F128" s="382">
        <v>0</v>
      </c>
      <c r="G128" s="383">
        <v>0</v>
      </c>
      <c r="H128" s="383">
        <v>0</v>
      </c>
    </row>
    <row r="129" spans="1:8" ht="25.5" customHeight="1">
      <c r="A129" s="381" t="s">
        <v>1002</v>
      </c>
      <c r="B129" s="381" t="s">
        <v>168</v>
      </c>
      <c r="C129" s="382">
        <v>5721</v>
      </c>
      <c r="D129" s="382">
        <v>2</v>
      </c>
      <c r="E129" s="383">
        <v>34.958923265163435</v>
      </c>
      <c r="F129" s="382">
        <v>0</v>
      </c>
      <c r="G129" s="383">
        <v>0</v>
      </c>
      <c r="H129" s="383">
        <v>0</v>
      </c>
    </row>
    <row r="130" spans="1:8" ht="25.5" customHeight="1">
      <c r="A130" s="381" t="s">
        <v>1086</v>
      </c>
      <c r="B130" s="381" t="s">
        <v>263</v>
      </c>
      <c r="C130" s="382">
        <v>9126</v>
      </c>
      <c r="D130" s="382">
        <v>3</v>
      </c>
      <c r="E130" s="383">
        <v>32.873109796186718</v>
      </c>
      <c r="F130" s="382">
        <v>0</v>
      </c>
      <c r="G130" s="383">
        <v>0</v>
      </c>
      <c r="H130" s="383">
        <v>0</v>
      </c>
    </row>
    <row r="131" spans="1:8" ht="25.5" customHeight="1">
      <c r="A131" s="381" t="s">
        <v>1104</v>
      </c>
      <c r="B131" s="381" t="s">
        <v>277</v>
      </c>
      <c r="C131" s="382">
        <v>6216</v>
      </c>
      <c r="D131" s="382">
        <v>2</v>
      </c>
      <c r="E131" s="383">
        <v>32.175032175032172</v>
      </c>
      <c r="F131" s="382">
        <v>0</v>
      </c>
      <c r="G131" s="383">
        <v>0</v>
      </c>
      <c r="H131" s="383">
        <v>0</v>
      </c>
    </row>
    <row r="132" spans="1:8" ht="25.5" customHeight="1">
      <c r="A132" s="381" t="s">
        <v>1125</v>
      </c>
      <c r="B132" s="381" t="s">
        <v>224</v>
      </c>
      <c r="C132" s="382">
        <v>6295</v>
      </c>
      <c r="D132" s="382">
        <v>2</v>
      </c>
      <c r="E132" s="383">
        <v>31.771247021445593</v>
      </c>
      <c r="F132" s="382">
        <v>0</v>
      </c>
      <c r="G132" s="383">
        <v>0</v>
      </c>
      <c r="H132" s="383">
        <v>0</v>
      </c>
    </row>
    <row r="133" spans="1:8" ht="25.5" customHeight="1">
      <c r="A133" s="381" t="s">
        <v>1137</v>
      </c>
      <c r="B133" s="381" t="s">
        <v>58</v>
      </c>
      <c r="C133" s="382">
        <v>6517</v>
      </c>
      <c r="D133" s="382">
        <v>2</v>
      </c>
      <c r="E133" s="383">
        <v>30.688967316249808</v>
      </c>
      <c r="F133" s="382">
        <v>0</v>
      </c>
      <c r="G133" s="383">
        <v>0</v>
      </c>
      <c r="H133" s="383">
        <v>0</v>
      </c>
    </row>
    <row r="134" spans="1:8" ht="25.5" customHeight="1">
      <c r="A134" s="381" t="s">
        <v>1171</v>
      </c>
      <c r="B134" s="381" t="s">
        <v>314</v>
      </c>
      <c r="C134" s="382">
        <v>3260</v>
      </c>
      <c r="D134" s="382">
        <v>1</v>
      </c>
      <c r="E134" s="383">
        <v>30.674846625766872</v>
      </c>
      <c r="F134" s="382">
        <v>0</v>
      </c>
      <c r="G134" s="383">
        <v>0</v>
      </c>
      <c r="H134" s="383">
        <v>0</v>
      </c>
    </row>
    <row r="135" spans="1:8" ht="25.5" customHeight="1">
      <c r="A135" s="381" t="s">
        <v>1115</v>
      </c>
      <c r="B135" s="381" t="s">
        <v>157</v>
      </c>
      <c r="C135" s="382">
        <v>6745</v>
      </c>
      <c r="D135" s="382">
        <v>2</v>
      </c>
      <c r="E135" s="383">
        <v>29.651593773165306</v>
      </c>
      <c r="F135" s="382">
        <v>0</v>
      </c>
      <c r="G135" s="383">
        <v>0</v>
      </c>
      <c r="H135" s="383">
        <v>0</v>
      </c>
    </row>
    <row r="136" spans="1:8" ht="25.5" customHeight="1">
      <c r="A136" s="381" t="s">
        <v>1003</v>
      </c>
      <c r="B136" s="381" t="s">
        <v>206</v>
      </c>
      <c r="C136" s="382">
        <v>6784</v>
      </c>
      <c r="D136" s="382">
        <v>2</v>
      </c>
      <c r="E136" s="383">
        <v>29.481132075471699</v>
      </c>
      <c r="F136" s="382">
        <v>0</v>
      </c>
      <c r="G136" s="383">
        <v>0</v>
      </c>
      <c r="H136" s="383">
        <v>0</v>
      </c>
    </row>
    <row r="137" spans="1:8" ht="25.5" customHeight="1">
      <c r="A137" s="381" t="s">
        <v>1147</v>
      </c>
      <c r="B137" s="381" t="s">
        <v>301</v>
      </c>
      <c r="C137" s="382">
        <v>10292</v>
      </c>
      <c r="D137" s="382">
        <v>3</v>
      </c>
      <c r="E137" s="383">
        <v>29.148853478429849</v>
      </c>
      <c r="F137" s="382">
        <v>0</v>
      </c>
      <c r="G137" s="383">
        <v>0</v>
      </c>
      <c r="H137" s="383">
        <v>0</v>
      </c>
    </row>
    <row r="138" spans="1:8" ht="25.5" customHeight="1">
      <c r="A138" s="381" t="s">
        <v>1026</v>
      </c>
      <c r="B138" s="381" t="s">
        <v>221</v>
      </c>
      <c r="C138" s="382">
        <v>6888</v>
      </c>
      <c r="D138" s="382">
        <v>2</v>
      </c>
      <c r="E138" s="383">
        <v>29.036004645760745</v>
      </c>
      <c r="F138" s="382">
        <v>0</v>
      </c>
      <c r="G138" s="383">
        <v>0</v>
      </c>
      <c r="H138" s="383">
        <v>0</v>
      </c>
    </row>
    <row r="139" spans="1:8" ht="25.5" customHeight="1">
      <c r="A139" s="381" t="s">
        <v>1052</v>
      </c>
      <c r="B139" s="381" t="s">
        <v>237</v>
      </c>
      <c r="C139" s="382">
        <v>3642</v>
      </c>
      <c r="D139" s="382">
        <v>1</v>
      </c>
      <c r="E139" s="383">
        <v>27.45744096650192</v>
      </c>
      <c r="F139" s="382">
        <v>0</v>
      </c>
      <c r="G139" s="383">
        <v>0</v>
      </c>
      <c r="H139" s="383">
        <v>0</v>
      </c>
    </row>
    <row r="140" spans="1:8" ht="25.5" customHeight="1">
      <c r="A140" s="381" t="s">
        <v>1142</v>
      </c>
      <c r="B140" s="381" t="s">
        <v>30</v>
      </c>
      <c r="C140" s="382">
        <v>10963</v>
      </c>
      <c r="D140" s="382">
        <v>3</v>
      </c>
      <c r="E140" s="383">
        <v>27.364772416309403</v>
      </c>
      <c r="F140" s="382">
        <v>0</v>
      </c>
      <c r="G140" s="383">
        <v>0</v>
      </c>
      <c r="H140" s="383">
        <v>0</v>
      </c>
    </row>
    <row r="141" spans="1:8" ht="25.5" customHeight="1">
      <c r="A141" s="381" t="s">
        <v>1148</v>
      </c>
      <c r="B141" s="381" t="s">
        <v>302</v>
      </c>
      <c r="C141" s="382">
        <v>7616</v>
      </c>
      <c r="D141" s="382">
        <v>2</v>
      </c>
      <c r="E141" s="383">
        <v>26.260504201680671</v>
      </c>
      <c r="F141" s="382">
        <v>0</v>
      </c>
      <c r="G141" s="383">
        <v>0</v>
      </c>
      <c r="H141" s="383">
        <v>0</v>
      </c>
    </row>
    <row r="142" spans="1:8" ht="25.5" customHeight="1">
      <c r="A142" s="381" t="s">
        <v>1000</v>
      </c>
      <c r="B142" s="381" t="s">
        <v>204</v>
      </c>
      <c r="C142" s="382">
        <v>12819</v>
      </c>
      <c r="D142" s="382">
        <v>3</v>
      </c>
      <c r="E142" s="383">
        <v>23.402761525860051</v>
      </c>
      <c r="F142" s="382">
        <v>0</v>
      </c>
      <c r="G142" s="383">
        <v>0</v>
      </c>
      <c r="H142" s="383">
        <v>0</v>
      </c>
    </row>
    <row r="143" spans="1:8" ht="25.5" customHeight="1">
      <c r="A143" s="381" t="s">
        <v>999</v>
      </c>
      <c r="B143" s="381" t="s">
        <v>203</v>
      </c>
      <c r="C143" s="382">
        <v>8564</v>
      </c>
      <c r="D143" s="382">
        <v>2</v>
      </c>
      <c r="E143" s="383">
        <v>23.353573096683792</v>
      </c>
      <c r="F143" s="382">
        <v>0</v>
      </c>
      <c r="G143" s="383">
        <v>0</v>
      </c>
      <c r="H143" s="383">
        <v>0</v>
      </c>
    </row>
    <row r="144" spans="1:8" ht="25.5" customHeight="1">
      <c r="A144" s="381" t="s">
        <v>1180</v>
      </c>
      <c r="B144" s="381" t="s">
        <v>320</v>
      </c>
      <c r="C144" s="382">
        <v>8594</v>
      </c>
      <c r="D144" s="382">
        <v>2</v>
      </c>
      <c r="E144" s="383">
        <v>23.272050267628579</v>
      </c>
      <c r="F144" s="382">
        <v>0</v>
      </c>
      <c r="G144" s="383">
        <v>0</v>
      </c>
      <c r="H144" s="383">
        <v>0</v>
      </c>
    </row>
    <row r="145" spans="1:8" ht="25.5" customHeight="1">
      <c r="A145" s="381" t="s">
        <v>1149</v>
      </c>
      <c r="B145" s="381" t="s">
        <v>187</v>
      </c>
      <c r="C145" s="382">
        <v>4370</v>
      </c>
      <c r="D145" s="382">
        <v>1</v>
      </c>
      <c r="E145" s="383">
        <v>22.883295194508008</v>
      </c>
      <c r="F145" s="382">
        <v>0</v>
      </c>
      <c r="G145" s="383">
        <v>0</v>
      </c>
      <c r="H145" s="383">
        <v>0</v>
      </c>
    </row>
    <row r="146" spans="1:8" ht="25.5" customHeight="1">
      <c r="A146" s="381" t="s">
        <v>1114</v>
      </c>
      <c r="B146" s="381" t="s">
        <v>283</v>
      </c>
      <c r="C146" s="382">
        <v>4460</v>
      </c>
      <c r="D146" s="382">
        <v>1</v>
      </c>
      <c r="E146" s="383">
        <v>22.421524663677129</v>
      </c>
      <c r="F146" s="382">
        <v>0</v>
      </c>
      <c r="G146" s="383">
        <v>0</v>
      </c>
      <c r="H146" s="383">
        <v>0</v>
      </c>
    </row>
    <row r="147" spans="1:8" ht="25.5" customHeight="1">
      <c r="A147" s="381" t="s">
        <v>1059</v>
      </c>
      <c r="B147" s="381" t="s">
        <v>242</v>
      </c>
      <c r="C147" s="382">
        <v>4532</v>
      </c>
      <c r="D147" s="382">
        <v>1</v>
      </c>
      <c r="E147" s="383">
        <v>22.06531332744925</v>
      </c>
      <c r="F147" s="382">
        <v>0</v>
      </c>
      <c r="G147" s="383">
        <v>0</v>
      </c>
      <c r="H147" s="383">
        <v>0</v>
      </c>
    </row>
    <row r="148" spans="1:8" ht="25.5" customHeight="1">
      <c r="A148" s="381" t="s">
        <v>1143</v>
      </c>
      <c r="B148" s="381" t="s">
        <v>298</v>
      </c>
      <c r="C148" s="382">
        <v>9191</v>
      </c>
      <c r="D148" s="382">
        <v>2</v>
      </c>
      <c r="E148" s="383">
        <v>21.760417800021759</v>
      </c>
      <c r="F148" s="382">
        <v>0</v>
      </c>
      <c r="G148" s="383">
        <v>0</v>
      </c>
      <c r="H148" s="383">
        <v>0</v>
      </c>
    </row>
    <row r="149" spans="1:8" ht="25.5" customHeight="1">
      <c r="A149" s="381" t="s">
        <v>1138</v>
      </c>
      <c r="B149" s="381" t="s">
        <v>156</v>
      </c>
      <c r="C149" s="382">
        <v>4599</v>
      </c>
      <c r="D149" s="382">
        <v>1</v>
      </c>
      <c r="E149" s="383">
        <v>21.743857360295717</v>
      </c>
      <c r="F149" s="382">
        <v>0</v>
      </c>
      <c r="G149" s="383">
        <v>0</v>
      </c>
      <c r="H149" s="383">
        <v>0</v>
      </c>
    </row>
    <row r="150" spans="1:8" ht="25.5" customHeight="1">
      <c r="A150" s="381" t="s">
        <v>1106</v>
      </c>
      <c r="B150" s="381" t="s">
        <v>151</v>
      </c>
      <c r="C150" s="382">
        <v>9254</v>
      </c>
      <c r="D150" s="382">
        <v>2</v>
      </c>
      <c r="E150" s="383">
        <v>21.61227577263886</v>
      </c>
      <c r="F150" s="382">
        <v>0</v>
      </c>
      <c r="G150" s="383">
        <v>0</v>
      </c>
      <c r="H150" s="383">
        <v>0</v>
      </c>
    </row>
    <row r="151" spans="1:8" ht="25.5" customHeight="1">
      <c r="A151" s="381" t="s">
        <v>1168</v>
      </c>
      <c r="B151" s="381" t="s">
        <v>311</v>
      </c>
      <c r="C151" s="382">
        <v>9329</v>
      </c>
      <c r="D151" s="382">
        <v>2</v>
      </c>
      <c r="E151" s="383">
        <v>21.438525029477972</v>
      </c>
      <c r="F151" s="382">
        <v>0</v>
      </c>
      <c r="G151" s="383">
        <v>0</v>
      </c>
      <c r="H151" s="383">
        <v>0</v>
      </c>
    </row>
    <row r="152" spans="1:8" ht="25.5" customHeight="1">
      <c r="A152" s="381" t="s">
        <v>1112</v>
      </c>
      <c r="B152" s="381" t="s">
        <v>281</v>
      </c>
      <c r="C152" s="382">
        <v>4727</v>
      </c>
      <c r="D152" s="382">
        <v>1</v>
      </c>
      <c r="E152" s="383">
        <v>21.15506663845991</v>
      </c>
      <c r="F152" s="382">
        <v>0</v>
      </c>
      <c r="G152" s="383">
        <v>0</v>
      </c>
      <c r="H152" s="383">
        <v>0</v>
      </c>
    </row>
    <row r="153" spans="1:8" ht="25.5" customHeight="1">
      <c r="A153" s="381" t="s">
        <v>1141</v>
      </c>
      <c r="B153" s="381" t="s">
        <v>297</v>
      </c>
      <c r="C153" s="382">
        <v>4750</v>
      </c>
      <c r="D153" s="382">
        <v>1</v>
      </c>
      <c r="E153" s="383">
        <v>21.05263157894737</v>
      </c>
      <c r="F153" s="382">
        <v>0</v>
      </c>
      <c r="G153" s="383">
        <v>0</v>
      </c>
      <c r="H153" s="383">
        <v>0</v>
      </c>
    </row>
    <row r="154" spans="1:8" ht="25.5" customHeight="1">
      <c r="A154" s="381" t="s">
        <v>1092</v>
      </c>
      <c r="B154" s="381" t="s">
        <v>268</v>
      </c>
      <c r="C154" s="382">
        <v>9568</v>
      </c>
      <c r="D154" s="382">
        <v>2</v>
      </c>
      <c r="E154" s="383">
        <v>20.903010033444815</v>
      </c>
      <c r="F154" s="382">
        <v>0</v>
      </c>
      <c r="G154" s="383">
        <v>0</v>
      </c>
      <c r="H154" s="383">
        <v>0</v>
      </c>
    </row>
    <row r="155" spans="1:8" ht="25.5" customHeight="1">
      <c r="A155" s="381" t="s">
        <v>1173</v>
      </c>
      <c r="B155" s="381" t="s">
        <v>315</v>
      </c>
      <c r="C155" s="382">
        <v>4813</v>
      </c>
      <c r="D155" s="382">
        <v>1</v>
      </c>
      <c r="E155" s="383">
        <v>20.77706212341575</v>
      </c>
      <c r="F155" s="382">
        <v>0</v>
      </c>
      <c r="G155" s="383">
        <v>0</v>
      </c>
      <c r="H155" s="383">
        <v>0</v>
      </c>
    </row>
    <row r="156" spans="1:8" ht="25.5" customHeight="1">
      <c r="A156" s="381" t="s">
        <v>1034</v>
      </c>
      <c r="B156" s="381" t="s">
        <v>225</v>
      </c>
      <c r="C156" s="382">
        <v>4944</v>
      </c>
      <c r="D156" s="382">
        <v>1</v>
      </c>
      <c r="E156" s="383">
        <v>20.226537216828479</v>
      </c>
      <c r="F156" s="382">
        <v>0</v>
      </c>
      <c r="G156" s="383">
        <v>0</v>
      </c>
      <c r="H156" s="383">
        <v>0</v>
      </c>
    </row>
    <row r="157" spans="1:8" ht="25.5" customHeight="1">
      <c r="A157" s="381" t="s">
        <v>1121</v>
      </c>
      <c r="B157" s="381" t="s">
        <v>286</v>
      </c>
      <c r="C157" s="382">
        <v>5132</v>
      </c>
      <c r="D157" s="382">
        <v>1</v>
      </c>
      <c r="E157" s="383">
        <v>19.485580670303975</v>
      </c>
      <c r="F157" s="382">
        <v>0</v>
      </c>
      <c r="G157" s="383">
        <v>0</v>
      </c>
      <c r="H157" s="383">
        <v>0</v>
      </c>
    </row>
    <row r="158" spans="1:8" ht="25.5" customHeight="1">
      <c r="A158" s="381" t="s">
        <v>1074</v>
      </c>
      <c r="B158" s="381" t="s">
        <v>188</v>
      </c>
      <c r="C158" s="382">
        <v>5228</v>
      </c>
      <c r="D158" s="382">
        <v>1</v>
      </c>
      <c r="E158" s="383">
        <v>19.127773527161438</v>
      </c>
      <c r="F158" s="382">
        <v>0</v>
      </c>
      <c r="G158" s="383">
        <v>0</v>
      </c>
      <c r="H158" s="383">
        <v>0</v>
      </c>
    </row>
    <row r="159" spans="1:8" ht="25.5" customHeight="1">
      <c r="A159" s="381" t="s">
        <v>1019</v>
      </c>
      <c r="B159" s="381" t="s">
        <v>191</v>
      </c>
      <c r="C159" s="382">
        <v>5319</v>
      </c>
      <c r="D159" s="382">
        <v>1</v>
      </c>
      <c r="E159" s="383">
        <v>18.800526414739611</v>
      </c>
      <c r="F159" s="382">
        <v>0</v>
      </c>
      <c r="G159" s="383">
        <v>0</v>
      </c>
      <c r="H159" s="383">
        <v>0</v>
      </c>
    </row>
    <row r="160" spans="1:8" ht="25.5" customHeight="1">
      <c r="A160" s="381" t="s">
        <v>1165</v>
      </c>
      <c r="B160" s="381" t="s">
        <v>309</v>
      </c>
      <c r="C160" s="382">
        <v>5381</v>
      </c>
      <c r="D160" s="382">
        <v>1</v>
      </c>
      <c r="E160" s="383">
        <v>18.583906337112062</v>
      </c>
      <c r="F160" s="382">
        <v>0</v>
      </c>
      <c r="G160" s="383">
        <v>0</v>
      </c>
      <c r="H160" s="383">
        <v>0</v>
      </c>
    </row>
    <row r="161" spans="1:8" ht="25.5" customHeight="1">
      <c r="A161" s="381" t="s">
        <v>1166</v>
      </c>
      <c r="B161" s="381" t="s">
        <v>310</v>
      </c>
      <c r="C161" s="382">
        <v>5555</v>
      </c>
      <c r="D161" s="382">
        <v>1</v>
      </c>
      <c r="E161" s="383">
        <v>18.001800180018002</v>
      </c>
      <c r="F161" s="382">
        <v>0</v>
      </c>
      <c r="G161" s="383">
        <v>0</v>
      </c>
      <c r="H161" s="383">
        <v>0</v>
      </c>
    </row>
    <row r="162" spans="1:8" ht="25.5" customHeight="1">
      <c r="A162" s="381" t="s">
        <v>1151</v>
      </c>
      <c r="B162" s="381" t="s">
        <v>303</v>
      </c>
      <c r="C162" s="382">
        <v>5583</v>
      </c>
      <c r="D162" s="382">
        <v>1</v>
      </c>
      <c r="E162" s="383">
        <v>17.911517105498834</v>
      </c>
      <c r="F162" s="382">
        <v>0</v>
      </c>
      <c r="G162" s="383">
        <v>0</v>
      </c>
      <c r="H162" s="383">
        <v>0</v>
      </c>
    </row>
    <row r="163" spans="1:8" ht="25.5" customHeight="1">
      <c r="A163" s="381" t="s">
        <v>1068</v>
      </c>
      <c r="B163" s="381" t="s">
        <v>249</v>
      </c>
      <c r="C163" s="382">
        <v>5801</v>
      </c>
      <c r="D163" s="382">
        <v>1</v>
      </c>
      <c r="E163" s="383">
        <v>17.238407171177382</v>
      </c>
      <c r="F163" s="382">
        <v>0</v>
      </c>
      <c r="G163" s="383">
        <v>0</v>
      </c>
      <c r="H163" s="383">
        <v>0</v>
      </c>
    </row>
    <row r="164" spans="1:8" ht="25.5" customHeight="1">
      <c r="A164" s="381" t="s">
        <v>1097</v>
      </c>
      <c r="B164" s="381" t="s">
        <v>271</v>
      </c>
      <c r="C164" s="382">
        <v>6004</v>
      </c>
      <c r="D164" s="382">
        <v>1</v>
      </c>
      <c r="E164" s="383">
        <v>16.655562958027982</v>
      </c>
      <c r="F164" s="382">
        <v>0</v>
      </c>
      <c r="G164" s="383">
        <v>0</v>
      </c>
      <c r="H164" s="383">
        <v>0</v>
      </c>
    </row>
    <row r="165" spans="1:8" ht="25.5" customHeight="1">
      <c r="A165" s="381" t="s">
        <v>1118</v>
      </c>
      <c r="B165" s="381" t="s">
        <v>284</v>
      </c>
      <c r="C165" s="382">
        <v>6146</v>
      </c>
      <c r="D165" s="382">
        <v>1</v>
      </c>
      <c r="E165" s="383">
        <v>16.270745200130165</v>
      </c>
      <c r="F165" s="382">
        <v>0</v>
      </c>
      <c r="G165" s="383">
        <v>0</v>
      </c>
      <c r="H165" s="383">
        <v>0</v>
      </c>
    </row>
    <row r="166" spans="1:8" ht="25.5" customHeight="1">
      <c r="A166" s="381" t="s">
        <v>1178</v>
      </c>
      <c r="B166" s="381" t="s">
        <v>62</v>
      </c>
      <c r="C166" s="382">
        <v>6293</v>
      </c>
      <c r="D166" s="382">
        <v>1</v>
      </c>
      <c r="E166" s="383">
        <v>15.890672175433021</v>
      </c>
      <c r="F166" s="382">
        <v>0</v>
      </c>
      <c r="G166" s="383">
        <v>0</v>
      </c>
      <c r="H166" s="383">
        <v>0</v>
      </c>
    </row>
    <row r="167" spans="1:8" ht="25.5" customHeight="1">
      <c r="A167" s="381" t="s">
        <v>1128</v>
      </c>
      <c r="B167" s="381" t="s">
        <v>291</v>
      </c>
      <c r="C167" s="382">
        <v>6915</v>
      </c>
      <c r="D167" s="382">
        <v>1</v>
      </c>
      <c r="E167" s="383">
        <v>14.461315979754158</v>
      </c>
      <c r="F167" s="382">
        <v>0</v>
      </c>
      <c r="G167" s="383">
        <v>0</v>
      </c>
      <c r="H167" s="383">
        <v>0</v>
      </c>
    </row>
    <row r="168" spans="1:8" ht="25.5" customHeight="1">
      <c r="A168" s="381" t="s">
        <v>1145</v>
      </c>
      <c r="B168" s="381" t="s">
        <v>299</v>
      </c>
      <c r="C168" s="382">
        <v>6922</v>
      </c>
      <c r="D168" s="382">
        <v>1</v>
      </c>
      <c r="E168" s="383">
        <v>14.44669170759896</v>
      </c>
      <c r="F168" s="382">
        <v>0</v>
      </c>
      <c r="G168" s="383">
        <v>0</v>
      </c>
      <c r="H168" s="383">
        <v>0</v>
      </c>
    </row>
    <row r="169" spans="1:8" ht="25.5" customHeight="1">
      <c r="A169" s="381" t="s">
        <v>1099</v>
      </c>
      <c r="B169" s="381" t="s">
        <v>273</v>
      </c>
      <c r="C169" s="382">
        <v>6929</v>
      </c>
      <c r="D169" s="382">
        <v>1</v>
      </c>
      <c r="E169" s="383">
        <v>14.43209698369173</v>
      </c>
      <c r="F169" s="382">
        <v>0</v>
      </c>
      <c r="G169" s="383">
        <v>0</v>
      </c>
      <c r="H169" s="383">
        <v>0</v>
      </c>
    </row>
    <row r="170" spans="1:8" ht="25.5" customHeight="1">
      <c r="A170" s="381" t="s">
        <v>1061</v>
      </c>
      <c r="B170" s="381" t="s">
        <v>34</v>
      </c>
      <c r="C170" s="382">
        <v>6995</v>
      </c>
      <c r="D170" s="382">
        <v>1</v>
      </c>
      <c r="E170" s="383">
        <v>14.295925661186562</v>
      </c>
      <c r="F170" s="382">
        <v>0</v>
      </c>
      <c r="G170" s="383">
        <v>0</v>
      </c>
      <c r="H170" s="383">
        <v>0</v>
      </c>
    </row>
    <row r="171" spans="1:8" ht="25.5" customHeight="1">
      <c r="A171" s="381" t="s">
        <v>1167</v>
      </c>
      <c r="B171" s="381" t="s">
        <v>60</v>
      </c>
      <c r="C171" s="382">
        <v>7211</v>
      </c>
      <c r="D171" s="382">
        <v>1</v>
      </c>
      <c r="E171" s="383">
        <v>13.867702121758425</v>
      </c>
      <c r="F171" s="382">
        <v>0</v>
      </c>
      <c r="G171" s="383">
        <v>0</v>
      </c>
      <c r="H171" s="383">
        <v>0</v>
      </c>
    </row>
    <row r="172" spans="1:8" ht="25.5" customHeight="1">
      <c r="A172" s="381" t="s">
        <v>1070</v>
      </c>
      <c r="B172" s="381" t="s">
        <v>183</v>
      </c>
      <c r="C172" s="382">
        <v>7510</v>
      </c>
      <c r="D172" s="382">
        <v>1</v>
      </c>
      <c r="E172" s="383">
        <v>13.315579227696405</v>
      </c>
      <c r="F172" s="382">
        <v>0</v>
      </c>
      <c r="G172" s="383">
        <v>0</v>
      </c>
      <c r="H172" s="383">
        <v>0</v>
      </c>
    </row>
    <row r="173" spans="1:8" ht="25.5" customHeight="1">
      <c r="A173" s="381" t="s">
        <v>1107</v>
      </c>
      <c r="B173" s="381" t="s">
        <v>251</v>
      </c>
      <c r="C173" s="382">
        <v>8019</v>
      </c>
      <c r="D173" s="382">
        <v>1</v>
      </c>
      <c r="E173" s="383">
        <v>12.470382840753212</v>
      </c>
      <c r="F173" s="382">
        <v>0</v>
      </c>
      <c r="G173" s="383">
        <v>0</v>
      </c>
      <c r="H173" s="383">
        <v>0</v>
      </c>
    </row>
    <row r="174" spans="1:8" ht="25.5" customHeight="1">
      <c r="A174" s="381" t="s">
        <v>1007</v>
      </c>
      <c r="B174" s="381" t="s">
        <v>208</v>
      </c>
      <c r="C174" s="382">
        <v>5095</v>
      </c>
      <c r="D174" s="382">
        <v>0</v>
      </c>
      <c r="E174" s="383">
        <v>0</v>
      </c>
      <c r="F174" s="382">
        <v>0</v>
      </c>
      <c r="G174" s="383">
        <v>0</v>
      </c>
      <c r="H174" s="383">
        <v>0</v>
      </c>
    </row>
    <row r="175" spans="1:8" ht="25.5" customHeight="1">
      <c r="A175" s="381" t="s">
        <v>1008</v>
      </c>
      <c r="B175" s="381" t="s">
        <v>186</v>
      </c>
      <c r="C175" s="382">
        <v>5151</v>
      </c>
      <c r="D175" s="382">
        <v>0</v>
      </c>
      <c r="E175" s="383">
        <v>0</v>
      </c>
      <c r="F175" s="382">
        <v>0</v>
      </c>
      <c r="G175" s="383">
        <v>0</v>
      </c>
      <c r="H175" s="383">
        <v>0</v>
      </c>
    </row>
    <row r="176" spans="1:8" ht="25.5" customHeight="1">
      <c r="A176" s="381" t="s">
        <v>1050</v>
      </c>
      <c r="B176" s="381" t="s">
        <v>236</v>
      </c>
      <c r="C176" s="382">
        <v>5155</v>
      </c>
      <c r="D176" s="382">
        <v>0</v>
      </c>
      <c r="E176" s="383">
        <v>0</v>
      </c>
      <c r="F176" s="382">
        <v>0</v>
      </c>
      <c r="G176" s="383">
        <v>0</v>
      </c>
      <c r="H176" s="383">
        <v>0</v>
      </c>
    </row>
    <row r="177" spans="1:8" ht="25.5" customHeight="1">
      <c r="A177" s="381" t="s">
        <v>1057</v>
      </c>
      <c r="B177" s="381" t="s">
        <v>240</v>
      </c>
      <c r="C177" s="382">
        <v>7107</v>
      </c>
      <c r="D177" s="382">
        <v>0</v>
      </c>
      <c r="E177" s="383">
        <v>0</v>
      </c>
      <c r="F177" s="382">
        <v>0</v>
      </c>
      <c r="G177" s="383">
        <v>0</v>
      </c>
      <c r="H177" s="383">
        <v>0</v>
      </c>
    </row>
    <row r="178" spans="1:8" ht="25.5" customHeight="1">
      <c r="A178" s="381" t="s">
        <v>1060</v>
      </c>
      <c r="B178" s="381" t="s">
        <v>243</v>
      </c>
      <c r="C178" s="382">
        <v>4898</v>
      </c>
      <c r="D178" s="382">
        <v>0</v>
      </c>
      <c r="E178" s="383">
        <v>0</v>
      </c>
      <c r="F178" s="382">
        <v>0</v>
      </c>
      <c r="G178" s="383">
        <v>0</v>
      </c>
      <c r="H178" s="383">
        <v>0</v>
      </c>
    </row>
    <row r="179" spans="1:8" ht="25.5" customHeight="1">
      <c r="A179" s="381" t="s">
        <v>1063</v>
      </c>
      <c r="B179" s="381" t="s">
        <v>245</v>
      </c>
      <c r="C179" s="382">
        <v>5431</v>
      </c>
      <c r="D179" s="382">
        <v>0</v>
      </c>
      <c r="E179" s="383">
        <v>0</v>
      </c>
      <c r="F179" s="382">
        <v>0</v>
      </c>
      <c r="G179" s="383">
        <v>0</v>
      </c>
      <c r="H179" s="383">
        <v>0</v>
      </c>
    </row>
    <row r="180" spans="1:8" ht="25.5" customHeight="1">
      <c r="A180" s="381" t="s">
        <v>1073</v>
      </c>
      <c r="B180" s="381" t="s">
        <v>252</v>
      </c>
      <c r="C180" s="382">
        <v>9353</v>
      </c>
      <c r="D180" s="382">
        <v>0</v>
      </c>
      <c r="E180" s="383">
        <v>0</v>
      </c>
      <c r="F180" s="382">
        <v>0</v>
      </c>
      <c r="G180" s="383">
        <v>0</v>
      </c>
      <c r="H180" s="383">
        <v>0</v>
      </c>
    </row>
    <row r="181" spans="1:8" ht="25.5" customHeight="1">
      <c r="A181" s="381" t="s">
        <v>1087</v>
      </c>
      <c r="B181" s="381" t="s">
        <v>264</v>
      </c>
      <c r="C181" s="382">
        <v>3618</v>
      </c>
      <c r="D181" s="382">
        <v>0</v>
      </c>
      <c r="E181" s="383">
        <v>0</v>
      </c>
      <c r="F181" s="382">
        <v>0</v>
      </c>
      <c r="G181" s="383">
        <v>0</v>
      </c>
      <c r="H181" s="383">
        <v>0</v>
      </c>
    </row>
    <row r="182" spans="1:8" ht="25.5" customHeight="1">
      <c r="A182" s="381" t="s">
        <v>1088</v>
      </c>
      <c r="B182" s="381" t="s">
        <v>265</v>
      </c>
      <c r="C182" s="382">
        <v>4290</v>
      </c>
      <c r="D182" s="382">
        <v>0</v>
      </c>
      <c r="E182" s="383">
        <v>0</v>
      </c>
      <c r="F182" s="382">
        <v>0</v>
      </c>
      <c r="G182" s="383">
        <v>0</v>
      </c>
      <c r="H182" s="383">
        <v>0</v>
      </c>
    </row>
    <row r="183" spans="1:8" ht="25.5" customHeight="1">
      <c r="A183" s="381" t="s">
        <v>1102</v>
      </c>
      <c r="B183" s="381" t="s">
        <v>275</v>
      </c>
      <c r="C183" s="382">
        <v>5727</v>
      </c>
      <c r="D183" s="382">
        <v>0</v>
      </c>
      <c r="E183" s="383">
        <v>0</v>
      </c>
      <c r="F183" s="382">
        <v>0</v>
      </c>
      <c r="G183" s="383">
        <v>0</v>
      </c>
      <c r="H183" s="383">
        <v>0</v>
      </c>
    </row>
    <row r="184" spans="1:8" ht="25.5" customHeight="1">
      <c r="A184" s="381" t="s">
        <v>1110</v>
      </c>
      <c r="B184" s="381" t="s">
        <v>175</v>
      </c>
      <c r="C184" s="382">
        <v>4897</v>
      </c>
      <c r="D184" s="382">
        <v>0</v>
      </c>
      <c r="E184" s="383">
        <v>0</v>
      </c>
      <c r="F184" s="382">
        <v>0</v>
      </c>
      <c r="G184" s="383">
        <v>0</v>
      </c>
      <c r="H184" s="383">
        <v>0</v>
      </c>
    </row>
    <row r="185" spans="1:8" ht="25.5" customHeight="1">
      <c r="A185" s="381" t="s">
        <v>1111</v>
      </c>
      <c r="B185" s="381" t="s">
        <v>280</v>
      </c>
      <c r="C185" s="382">
        <v>5659</v>
      </c>
      <c r="D185" s="382">
        <v>0</v>
      </c>
      <c r="E185" s="383">
        <v>0</v>
      </c>
      <c r="F185" s="382">
        <v>0</v>
      </c>
      <c r="G185" s="383">
        <v>0</v>
      </c>
      <c r="H185" s="383">
        <v>0</v>
      </c>
    </row>
    <row r="186" spans="1:8" ht="25.5" customHeight="1">
      <c r="A186" s="381" t="s">
        <v>1113</v>
      </c>
      <c r="B186" s="381" t="s">
        <v>282</v>
      </c>
      <c r="C186" s="382">
        <v>3020</v>
      </c>
      <c r="D186" s="382">
        <v>0</v>
      </c>
      <c r="E186" s="383">
        <v>0</v>
      </c>
      <c r="F186" s="382">
        <v>0</v>
      </c>
      <c r="G186" s="383">
        <v>0</v>
      </c>
      <c r="H186" s="383">
        <v>0</v>
      </c>
    </row>
    <row r="187" spans="1:8" ht="25.5" customHeight="1">
      <c r="A187" s="381" t="s">
        <v>1132</v>
      </c>
      <c r="B187" s="381" t="s">
        <v>148</v>
      </c>
      <c r="C187" s="382">
        <v>4524</v>
      </c>
      <c r="D187" s="382">
        <v>0</v>
      </c>
      <c r="E187" s="383">
        <v>0</v>
      </c>
      <c r="F187" s="382">
        <v>0</v>
      </c>
      <c r="G187" s="383">
        <v>0</v>
      </c>
      <c r="H187" s="383">
        <v>0</v>
      </c>
    </row>
    <row r="188" spans="1:8" ht="25.5" customHeight="1">
      <c r="A188" s="381" t="s">
        <v>1136</v>
      </c>
      <c r="B188" s="381" t="s">
        <v>33</v>
      </c>
      <c r="C188" s="382">
        <v>4990</v>
      </c>
      <c r="D188" s="382">
        <v>0</v>
      </c>
      <c r="E188" s="383">
        <v>0</v>
      </c>
      <c r="F188" s="382">
        <v>0</v>
      </c>
      <c r="G188" s="383">
        <v>0</v>
      </c>
      <c r="H188" s="383">
        <v>0</v>
      </c>
    </row>
    <row r="189" spans="1:8" ht="25.5" customHeight="1">
      <c r="A189" s="381" t="s">
        <v>1144</v>
      </c>
      <c r="B189" s="381" t="s">
        <v>172</v>
      </c>
      <c r="C189" s="382">
        <v>5639</v>
      </c>
      <c r="D189" s="382">
        <v>0</v>
      </c>
      <c r="E189" s="383">
        <v>0</v>
      </c>
      <c r="F189" s="382">
        <v>0</v>
      </c>
      <c r="G189" s="383">
        <v>0</v>
      </c>
      <c r="H189" s="383">
        <v>0</v>
      </c>
    </row>
    <row r="190" spans="1:8" ht="25.5" customHeight="1">
      <c r="A190" s="381" t="s">
        <v>1146</v>
      </c>
      <c r="B190" s="381" t="s">
        <v>300</v>
      </c>
      <c r="C190" s="382">
        <v>9203</v>
      </c>
      <c r="D190" s="382">
        <v>0</v>
      </c>
      <c r="E190" s="383">
        <v>0</v>
      </c>
      <c r="F190" s="382">
        <v>0</v>
      </c>
      <c r="G190" s="383">
        <v>0</v>
      </c>
      <c r="H190" s="383">
        <v>0</v>
      </c>
    </row>
    <row r="191" spans="1:8" ht="25.5" customHeight="1">
      <c r="A191" s="381" t="s">
        <v>1164</v>
      </c>
      <c r="B191" s="381" t="s">
        <v>308</v>
      </c>
      <c r="C191" s="382">
        <v>7331</v>
      </c>
      <c r="D191" s="382">
        <v>0</v>
      </c>
      <c r="E191" s="383">
        <v>0</v>
      </c>
      <c r="F191" s="382">
        <v>0</v>
      </c>
      <c r="G191" s="383">
        <v>0</v>
      </c>
      <c r="H191" s="383">
        <v>0</v>
      </c>
    </row>
    <row r="192" spans="1:8" ht="25.5" customHeight="1">
      <c r="A192" s="381" t="s">
        <v>1169</v>
      </c>
      <c r="B192" s="381" t="s">
        <v>312</v>
      </c>
      <c r="C192" s="382">
        <v>4197</v>
      </c>
      <c r="D192" s="382">
        <v>0</v>
      </c>
      <c r="E192" s="383">
        <v>0</v>
      </c>
      <c r="F192" s="382">
        <v>0</v>
      </c>
      <c r="G192" s="383">
        <v>0</v>
      </c>
      <c r="H192" s="383">
        <v>0</v>
      </c>
    </row>
    <row r="193" spans="1:8" ht="25.5" customHeight="1">
      <c r="A193" s="381" t="s">
        <v>1172</v>
      </c>
      <c r="B193" s="381" t="s">
        <v>61</v>
      </c>
      <c r="C193" s="382">
        <v>4631</v>
      </c>
      <c r="D193" s="382">
        <v>0</v>
      </c>
      <c r="E193" s="383">
        <v>0</v>
      </c>
      <c r="F193" s="382">
        <v>0</v>
      </c>
      <c r="G193" s="383">
        <v>0</v>
      </c>
      <c r="H193" s="383">
        <v>0</v>
      </c>
    </row>
    <row r="194" spans="1:8" ht="25.5" customHeight="1">
      <c r="A194" s="381" t="s">
        <v>1179</v>
      </c>
      <c r="B194" s="381" t="s">
        <v>319</v>
      </c>
      <c r="C194" s="382">
        <v>3025</v>
      </c>
      <c r="D194" s="382">
        <v>0</v>
      </c>
      <c r="E194" s="383">
        <v>0</v>
      </c>
      <c r="F194" s="382">
        <v>0</v>
      </c>
      <c r="G194" s="383">
        <v>0</v>
      </c>
      <c r="H194" s="383">
        <v>0</v>
      </c>
    </row>
  </sheetData>
  <autoFilter ref="A1:H194">
    <sortState ref="A2:H194">
      <sortCondition descending="1" ref="E1:E19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37 (อำเภอ)</vt:lpstr>
      <vt:lpstr>รายตำบล wk 37_2566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2023-09-17T06:16:25Z</dcterms:modified>
</cp:coreProperties>
</file>