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45 (อำเภอ)" sheetId="33" r:id="rId4"/>
    <sheet name="รายตำบลwk 45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45'!$A$2:$Q$197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BB25" l="1"/>
  <c r="BA25"/>
  <c r="AZ25"/>
  <c r="AY25"/>
  <c r="AX25"/>
  <c r="AW25"/>
  <c r="AV25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I31" l="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 s="1"/>
</calcChain>
</file>

<file path=xl/sharedStrings.xml><?xml version="1.0" encoding="utf-8"?>
<sst xmlns="http://schemas.openxmlformats.org/spreadsheetml/2006/main" count="2743" uniqueCount="585">
  <si>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</si>
  <si>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</si>
  <si>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</si>
  <si>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</si>
  <si>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</si>
  <si>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</si>
  <si>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</si>
  <si>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</si>
  <si>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</si>
  <si>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</si>
  <si>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</si>
  <si>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</si>
  <si>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</si>
  <si>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</si>
  <si>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</si>
  <si>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</si>
  <si>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</si>
  <si>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</si>
  <si>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</si>
  <si>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</si>
  <si>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</si>
  <si>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</si>
  <si>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</si>
  <si>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</si>
  <si>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</si>
  <si>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</si>
  <si>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</si>
  <si>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</si>
  <si>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</si>
  <si>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</si>
  <si>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</si>
  <si>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</si>
  <si>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</si>
  <si>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</si>
  <si>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</si>
  <si>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</si>
  <si>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</si>
  <si>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</si>
  <si>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</si>
  <si>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</si>
  <si>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</si>
  <si>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</si>
  <si>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</si>
  <si>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</si>
  <si>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</si>
  <si>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</si>
  <si>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</si>
  <si>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</si>
  <si>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</si>
  <si>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</si>
  <si>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</si>
  <si>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</si>
  <si>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</si>
  <si>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</si>
  <si>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</si>
  <si>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</si>
  <si>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</si>
  <si>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</si>
  <si>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</si>
  <si>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</si>
  <si>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</si>
  <si>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</si>
  <si>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</si>
  <si>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</si>
  <si>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</si>
  <si>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</si>
  <si>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</si>
  <si>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</si>
  <si>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</si>
  <si>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</si>
  <si>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</si>
  <si>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</si>
  <si>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</si>
  <si>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</si>
  <si>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</si>
  <si>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</si>
  <si>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</si>
  <si>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</si>
  <si>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</si>
  <si>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</si>
  <si>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</si>
  <si>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</si>
  <si>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</si>
  <si>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</si>
  <si>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</si>
  <si>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</si>
  <si>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</si>
  <si>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</si>
  <si>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</si>
  <si>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</si>
  <si>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</si>
  <si>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</si>
  <si>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</si>
  <si>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</si>
  <si>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</si>
  <si>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</si>
  <si>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</si>
  <si>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</si>
  <si>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</si>
  <si>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</si>
  <si>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</si>
  <si>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</si>
  <si>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</si>
  <si>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</si>
  <si>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</si>
  <si>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</si>
  <si>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</si>
  <si>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</si>
  <si>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</si>
  <si>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</si>
  <si>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</si>
  <si>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</si>
  <si>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</si>
  <si>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</si>
  <si>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</si>
  <si>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</si>
  <si>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</si>
  <si>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</si>
  <si>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</si>
  <si>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</si>
  <si>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</si>
  <si>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</si>
  <si>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</si>
  <si>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</si>
  <si>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</si>
  <si>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</si>
  <si>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</si>
  <si>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</si>
  <si>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</si>
  <si>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</si>
  <si>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</si>
  <si>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</si>
  <si>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</si>
  <si>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</si>
  <si>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</si>
  <si>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</si>
  <si>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</si>
  <si>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</si>
  <si>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</si>
  <si>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</si>
  <si>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</si>
  <si>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</si>
  <si>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</si>
  <si>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</si>
  <si>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</si>
  <si>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</si>
  <si>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</si>
  <si>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</si>
  <si>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</si>
  <si>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</si>
  <si>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</si>
  <si>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</si>
  <si>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</si>
  <si>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</si>
  <si>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</si>
  <si>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</si>
  <si>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</si>
  <si>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</si>
  <si>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</si>
  <si>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</si>
  <si>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</si>
  <si>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</si>
  <si>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</si>
  <si>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</si>
  <si>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</si>
  <si>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</si>
  <si>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</si>
  <si>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</si>
  <si>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</si>
  <si>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</si>
  <si>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</si>
  <si>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</si>
  <si>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</si>
  <si>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</si>
  <si>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</si>
  <si>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</si>
  <si>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</si>
  <si>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</si>
  <si>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</si>
  <si>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</si>
  <si>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</si>
  <si>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</si>
  <si>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</si>
  <si>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</si>
  <si>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</si>
  <si>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</si>
  <si>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</si>
  <si>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</si>
  <si>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</si>
  <si>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</si>
  <si>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</si>
  <si>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</si>
  <si>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</si>
  <si>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</si>
  <si>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</si>
  <si>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</si>
  <si>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</si>
  <si>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</si>
  <si>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</si>
  <si>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</si>
  <si>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</si>
  <si>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</si>
  <si>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</si>
  <si>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</si>
  <si>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</si>
  <si>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</si>
  <si>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</si>
  <si>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</si>
  <si>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</si>
  <si>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</si>
  <si>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</si>
  <si>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</si>
  <si>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</si>
  <si>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</si>
  <si>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</si>
  <si>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</si>
  <si>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</si>
  <si>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</si>
  <si>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</si>
  <si>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</si>
  <si>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</si>
  <si>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</si>
  <si>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</si>
  <si>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</si>
  <si>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</si>
  <si>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</si>
  <si>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</si>
  <si>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</si>
  <si>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</si>
  <si>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</si>
  <si>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</si>
  <si>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</si>
  <si>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</si>
  <si>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</si>
  <si>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</si>
  <si>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</si>
  <si>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</si>
  <si>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</si>
  <si>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</si>
  <si>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</si>
  <si>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</si>
  <si>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</si>
  <si>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</si>
  <si>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</si>
  <si>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</si>
  <si>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</si>
  <si>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</si>
  <si>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</si>
  <si>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</si>
  <si>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</si>
  <si>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</si>
  <si>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</si>
  <si>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</si>
  <si>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</si>
  <si>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</si>
  <si>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</si>
  <si>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</si>
  <si>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</si>
  <si>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</si>
  <si>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</si>
  <si>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</si>
  <si>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</si>
  <si>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</si>
  <si>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</si>
  <si>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</si>
  <si>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</si>
  <si>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</si>
  <si>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</si>
  <si>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</si>
  <si>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</si>
  <si>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</si>
  <si>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</si>
  <si>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</si>
  <si>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</si>
  <si>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</si>
  <si>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</si>
  <si>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</si>
  <si>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</si>
  <si>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</si>
  <si>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</si>
  <si>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</si>
  <si>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</si>
  <si>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</si>
  <si>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</si>
  <si>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</si>
  <si>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</si>
  <si>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</si>
  <si>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</si>
  <si>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</si>
  <si>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</si>
  <si>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</si>
  <si>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</si>
  <si>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</si>
  <si>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</si>
  <si>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</si>
  <si>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</si>
  <si>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</si>
  <si>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</si>
  <si>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</si>
  <si>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</si>
  <si>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</si>
  <si>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</si>
  <si>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</si>
  <si>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</si>
  <si>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</si>
  <si>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</si>
  <si>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</si>
  <si>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</si>
  <si>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</si>
  <si>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</si>
  <si>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</si>
  <si>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</si>
  <si>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</si>
  <si>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</si>
  <si>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</si>
  <si>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</si>
  <si>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</si>
  <si>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</si>
  <si>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</si>
  <si>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</si>
  <si>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</si>
  <si>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</si>
  <si>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</si>
  <si>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</si>
  <si>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</si>
  <si>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</si>
  <si>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</si>
  <si>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</si>
  <si>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</si>
  <si>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</si>
  <si>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</si>
  <si>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</si>
  <si>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</si>
  <si>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</si>
  <si>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</si>
  <si>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</si>
  <si>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</si>
  <si>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</si>
  <si>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</si>
  <si>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</si>
  <si>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</si>
  <si>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</si>
  <si>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</si>
  <si>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</si>
  <si>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</si>
  <si>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</si>
  <si>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</si>
  <si>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</si>
  <si>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</si>
  <si>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</si>
  <si>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</si>
  <si>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</si>
  <si>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</si>
  <si>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</si>
  <si>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</si>
  <si>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</si>
  <si>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</si>
  <si>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</si>
  <si>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</si>
  <si>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</si>
  <si>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</si>
  <si>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</si>
  <si>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</si>
  <si>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</si>
  <si>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</si>
  <si>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</si>
  <si>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</si>
  <si>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</si>
  <si>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</si>
  <si>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</si>
  <si>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</si>
  <si>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</si>
  <si>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</si>
  <si>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</si>
  <si>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</si>
  <si>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</si>
  <si>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</si>
  <si>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</si>
  <si>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</si>
  <si>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</si>
  <si>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</si>
  <si>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</si>
  <si>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</si>
  <si>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</si>
  <si>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</si>
  <si>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</si>
  <si>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</si>
  <si>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</si>
  <si>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</si>
  <si>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</si>
  <si>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</si>
  <si>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</si>
  <si>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</si>
  <si>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</si>
  <si>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</si>
  <si>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</si>
  <si>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</si>
  <si>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</si>
  <si>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</si>
  <si>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</si>
  <si>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</si>
  <si>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</si>
  <si>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</si>
  <si>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</si>
  <si>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</si>
  <si>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</si>
  <si>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</si>
  <si>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</si>
  <si>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</si>
  <si>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</si>
  <si>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</si>
  <si>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</si>
  <si>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</si>
  <si>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</si>
  <si>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</si>
  <si>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</si>
  <si>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</si>
  <si>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</si>
  <si>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</si>
  <si>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</si>
  <si>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</si>
  <si>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</si>
  <si>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</si>
  <si>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</si>
  <si>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</si>
  <si>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</si>
  <si>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</si>
  <si>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</si>
  <si>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</si>
  <si>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</si>
  <si>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</si>
  <si>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</si>
  <si>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</si>
  <si>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</si>
  <si>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</si>
  <si>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</si>
  <si>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</si>
  <si>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</si>
  <si>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</si>
  <si>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</si>
  <si>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</si>
  <si>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</si>
  <si>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</si>
  <si>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</si>
  <si>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</si>
  <si>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</si>
  <si>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</si>
  <si>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</si>
  <si>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</si>
  <si>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</si>
  <si>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</si>
  <si>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</si>
  <si>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</si>
  <si>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</si>
  <si>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</si>
  <si>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</si>
  <si>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</si>
  <si>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</si>
  <si>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</si>
  <si>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</si>
  <si>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</si>
  <si>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</si>
  <si>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</si>
  <si>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</si>
  <si>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</si>
  <si>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</si>
  <si>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</si>
  <si>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</si>
  <si>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</si>
  <si>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</si>
  <si>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</si>
  <si>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</si>
  <si>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</si>
  <si>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</si>
  <si>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</si>
  <si>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</si>
  <si>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</si>
  <si>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</si>
  <si>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</si>
  <si>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</si>
  <si>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</si>
  <si>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</si>
  <si>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</si>
  <si>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</si>
  <si>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</si>
  <si>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</si>
  <si>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</si>
  <si>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</si>
  <si>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</si>
  <si>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</si>
  <si>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</si>
  <si>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</si>
  <si>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</si>
  <si>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</si>
  <si>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</si>
  <si>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</si>
  <si>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</si>
  <si>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</si>
  <si>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</si>
  <si>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</si>
  <si>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</si>
  <si>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</si>
  <si>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</si>
  <si>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</si>
  <si>
    <t>โคกมอญ</t>
  </si>
  <si>
    <t>ป่าสังข์ ผลรวม</t>
  </si>
  <si>
    <t>ข่าน้อย</t>
  </si>
  <si>
    <t>หนองผือ ผลรวม</t>
  </si>
  <si>
    <t>หนองแต้</t>
  </si>
  <si>
    <t>สามขา ผลรวม</t>
  </si>
  <si>
    <t>เป็ดก่า</t>
  </si>
  <si>
    <t>สำโรง</t>
  </si>
  <si>
    <t>ศรีโคตร ผลรวม</t>
  </si>
  <si>
    <t>หนองส้วม</t>
  </si>
  <si>
    <t>เขวาทุ่ง ผลรวม</t>
  </si>
  <si>
    <t>โนนใหญ่</t>
  </si>
  <si>
    <t>คำพอุง ผลรวม</t>
  </si>
  <si>
    <t>สะอาดสามัคคี</t>
  </si>
  <si>
    <t>ชมสะอาด ผลรวม</t>
  </si>
  <si>
    <t>เมยวดี ผลรวม</t>
  </si>
  <si>
    <t>หนองตากล้า</t>
  </si>
  <si>
    <t>เหนือเมือง ผลรวม</t>
  </si>
  <si>
    <t>ตาเณร</t>
  </si>
  <si>
    <t>หนองควายอีน้อย</t>
  </si>
  <si>
    <t>หนองตอ</t>
  </si>
  <si>
    <t>ทุ่งศรีเมือง ผลรวม</t>
  </si>
  <si>
    <t xml:space="preserve">                       จำนวนผู้ป่วยโรคไข้เลือดออก จำแนกรายเดือน จังหวัดร้อยเอ็ด ปี 2564  เปรียบเทียบปี 2563  , target  line   และค่ามัธยฐาน 5 ปี  </t>
  </si>
  <si>
    <t>เมืองบัว(คุ้มหนองอ้อ</t>
  </si>
  <si>
    <t>เมืองบัว ผลรวม</t>
  </si>
  <si>
    <t>ดอนกลาง</t>
  </si>
  <si>
    <t>สะอาด ผลรวม</t>
  </si>
  <si>
    <t>บัว</t>
  </si>
  <si>
    <t>คำนาดี ผลรวม</t>
  </si>
  <si>
    <t>ค้อ</t>
  </si>
  <si>
    <t>หงษ์ทอง</t>
  </si>
  <si>
    <t>พลับพลา ผลรวม</t>
  </si>
  <si>
    <t>เชียงขวัญ ผลรวม</t>
  </si>
  <si>
    <t>หนองส่วย</t>
  </si>
  <si>
    <t>ดงมัน</t>
  </si>
  <si>
    <t>กุดน้ำใส ผลรวม</t>
  </si>
  <si>
    <t>วัดเหนือ</t>
  </si>
  <si>
    <t>ไร่</t>
  </si>
  <si>
    <t>ดอกไม้ ผลรวม</t>
  </si>
  <si>
    <t>เหล่าแขม</t>
  </si>
  <si>
    <t>เกาะแก้ว ผลรวม</t>
  </si>
  <si>
    <t>หนองย่างงัว</t>
  </si>
  <si>
    <t>โหรา ผลรวม</t>
  </si>
  <si>
    <t>หนองกลอง</t>
  </si>
  <si>
    <t>หนองบัว ผลรวม</t>
  </si>
  <si>
    <t>อาจสามารถ ผลรวม</t>
  </si>
  <si>
    <t>wk 42</t>
  </si>
  <si>
    <t>โนนจาน</t>
  </si>
  <si>
    <t>ขามป้อม</t>
  </si>
  <si>
    <t>ศรีอุดม</t>
  </si>
  <si>
    <t>หัน</t>
  </si>
  <si>
    <t>ขวาว ผลรวม</t>
  </si>
  <si>
    <t>wk 43</t>
  </si>
  <si>
    <t>หัวหนอง</t>
  </si>
  <si>
    <t>ตลาดม่วง</t>
  </si>
  <si>
    <t>กำแพง ผลรวม</t>
  </si>
  <si>
    <t>คุยผง</t>
  </si>
  <si>
    <t>เหล่าหลวง ผลรวม</t>
  </si>
  <si>
    <t>หมูม้น ผลรวม</t>
  </si>
  <si>
    <t>ก้างปลา</t>
  </si>
  <si>
    <t>หนองไผ่ ผลรวม</t>
  </si>
  <si>
    <t>นาชม</t>
  </si>
  <si>
    <t>โพธิ์งาม</t>
  </si>
  <si>
    <t>โพธิ์ใหญ่ ผลรวม</t>
  </si>
  <si>
    <t>wk 44</t>
  </si>
  <si>
    <t>หนาด</t>
  </si>
  <si>
    <t>เทอดไทย ผลรวม</t>
  </si>
  <si>
    <t>ดอนโมง</t>
  </si>
  <si>
    <t>ข้อมูล  ณ  วันที่ 14 พฤศจิกายน  2564   (จากรายงาน 506)</t>
  </si>
  <si>
    <t>ข้อมูล  ณ  วันที่ 14 พฤศจิกายน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</si>
  <si>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17 ตุลาคม - 14 พฤศจิกายน 2564</t>
  </si>
  <si>
    <t>wk 1 - 41</t>
  </si>
  <si>
    <t>wk 42-45</t>
  </si>
  <si>
    <t>wk 45</t>
  </si>
  <si>
    <t>รวมผู้ป่วยสะสม  wk 1 - 45  (ราย)</t>
  </si>
  <si>
    <t>ข้อมูล ณ วันที่ 14 พฤศจิกายน  2564 (จากรายงานเร่งด่วน)</t>
  </si>
  <si>
    <t>คำพระ</t>
  </si>
  <si>
    <t>นานวล ผลรวม</t>
  </si>
  <si>
    <t>สุขสวัสดิ์</t>
  </si>
  <si>
    <t>บ่อพันขัน ผลรวม</t>
  </si>
  <si>
    <t>น้ำคำน้อย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</si>
</sst>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70" fillId="16" borderId="24" xfId="0" applyFont="1" applyFill="1" applyBorder="1"/>
    <xf numFmtId="0" fontId="70" fillId="16" borderId="25" xfId="0" applyFont="1" applyFill="1" applyBorder="1"/>
    <xf numFmtId="0" fontId="70" fillId="16" borderId="26" xfId="0" applyFont="1" applyFill="1" applyBorder="1"/>
    <xf numFmtId="0" fontId="70" fillId="16" borderId="30" xfId="0" applyFont="1" applyFill="1" applyBorder="1"/>
    <xf numFmtId="0" fontId="70" fillId="16" borderId="31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70" fillId="0" borderId="0" xfId="0" applyFont="1"/>
    <xf numFmtId="0" fontId="66" fillId="17" borderId="9" xfId="14" applyFont="1" applyFill="1" applyBorder="1"/>
    <xf numFmtId="0" fontId="69" fillId="21" borderId="27" xfId="0" applyFont="1" applyFill="1" applyBorder="1"/>
    <xf numFmtId="0" fontId="69" fillId="21" borderId="28" xfId="0" applyFont="1" applyFill="1" applyBorder="1"/>
    <xf numFmtId="0" fontId="69" fillId="21" borderId="27" xfId="0" applyNumberFormat="1" applyFont="1" applyFill="1" applyBorder="1"/>
    <xf numFmtId="0" fontId="69" fillId="21" borderId="36" xfId="0" applyNumberFormat="1" applyFont="1" applyFill="1" applyBorder="1"/>
    <xf numFmtId="0" fontId="69" fillId="21" borderId="35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7" fillId="0" borderId="20" xfId="0" applyFont="1" applyBorder="1" applyAlignment="1">
      <alignment horizontal="center"/>
    </xf>
    <xf numFmtId="0" fontId="54" fillId="22" borderId="9" xfId="14" applyFont="1" applyFill="1" applyBorder="1"/>
    <xf numFmtId="0" fontId="70" fillId="23" borderId="24" xfId="0" applyFont="1" applyFill="1" applyBorder="1"/>
    <xf numFmtId="0" fontId="70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  <xf numFmtId="0" fontId="69" fillId="20" borderId="24" xfId="0" applyFont="1" applyFill="1" applyBorder="1"/>
    <xf numFmtId="0" fontId="69" fillId="20" borderId="25" xfId="0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7.1908977267396409E-2"/>
          <c:y val="5.3483182443604282E-2"/>
          <c:w val="0.91056812568721113"/>
          <c:h val="0.7181867795159965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Sheet1!$C$3:$C$20</c:f>
              <c:strCache>
                <c:ptCount val="18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ธวัชบุรี</c:v>
                </c:pt>
                <c:pt idx="5">
                  <c:v>ทุ่งเขาหลวง</c:v>
                </c:pt>
                <c:pt idx="6">
                  <c:v>เมือง</c:v>
                </c:pt>
                <c:pt idx="7">
                  <c:v>โพนทราย</c:v>
                </c:pt>
                <c:pt idx="8">
                  <c:v>โพธิ์ชัย</c:v>
                </c:pt>
                <c:pt idx="9">
                  <c:v>พนมไพร</c:v>
                </c:pt>
                <c:pt idx="10">
                  <c:v>หนองฮี</c:v>
                </c:pt>
                <c:pt idx="11">
                  <c:v>เชียงขวัญ</c:v>
                </c:pt>
                <c:pt idx="12">
                  <c:v>โพนทอง</c:v>
                </c:pt>
                <c:pt idx="13">
                  <c:v>ศรีสมเด็จ</c:v>
                </c:pt>
                <c:pt idx="14">
                  <c:v>เสลภูมิ</c:v>
                </c:pt>
                <c:pt idx="15">
                  <c:v>เมยวดี</c:v>
                </c:pt>
                <c:pt idx="16">
                  <c:v>อาจสามารถ</c:v>
                </c:pt>
                <c:pt idx="17">
                  <c:v>หนองพอก</c:v>
                </c:pt>
              </c:strCache>
            </c:strRef>
          </c:cat>
          <c:val>
            <c:numRef>
              <c:f>Sheet1!$D$3:$D$20</c:f>
              <c:numCache>
                <c:formatCode>0.00</c:formatCode>
                <c:ptCount val="18"/>
                <c:pt idx="0">
                  <c:v>100.59425122482816</c:v>
                </c:pt>
                <c:pt idx="1">
                  <c:v>68.206056697834768</c:v>
                </c:pt>
                <c:pt idx="2">
                  <c:v>39.656311962987445</c:v>
                </c:pt>
                <c:pt idx="3">
                  <c:v>30.06227184882972</c:v>
                </c:pt>
                <c:pt idx="4">
                  <c:v>17.550787591593174</c:v>
                </c:pt>
                <c:pt idx="5">
                  <c:v>16.918326777481706</c:v>
                </c:pt>
                <c:pt idx="6">
                  <c:v>16.011989777945725</c:v>
                </c:pt>
                <c:pt idx="7">
                  <c:v>14.283163720764149</c:v>
                </c:pt>
                <c:pt idx="8">
                  <c:v>13.84083044982699</c:v>
                </c:pt>
                <c:pt idx="9">
                  <c:v>13.625091969370793</c:v>
                </c:pt>
                <c:pt idx="10">
                  <c:v>8.0305159606504724</c:v>
                </c:pt>
                <c:pt idx="11">
                  <c:v>7.1937270699949645</c:v>
                </c:pt>
                <c:pt idx="12">
                  <c:v>5.5623024223827047</c:v>
                </c:pt>
                <c:pt idx="13">
                  <c:v>5.4246114622040196</c:v>
                </c:pt>
                <c:pt idx="14">
                  <c:v>4.9376620170349339</c:v>
                </c:pt>
                <c:pt idx="15">
                  <c:v>4.4045102184637068</c:v>
                </c:pt>
                <c:pt idx="16">
                  <c:v>2.6844196284763235</c:v>
                </c:pt>
                <c:pt idx="17">
                  <c:v>0</c:v>
                </c:pt>
              </c:numCache>
            </c:numRef>
          </c:val>
        </c:ser>
        <c:gapWidth val="28"/>
        <c:axId val="156087040"/>
        <c:axId val="156088576"/>
      </c:barChart>
      <c:catAx>
        <c:axId val="156087040"/>
        <c:scaling>
          <c:orientation val="minMax"/>
        </c:scaling>
        <c:axPos val="b"/>
        <c:tickLblPos val="nextTo"/>
        <c:crossAx val="156088576"/>
        <c:crosses val="autoZero"/>
        <c:auto val="1"/>
        <c:lblAlgn val="ctr"/>
        <c:lblOffset val="100"/>
      </c:catAx>
      <c:valAx>
        <c:axId val="1560885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6087040"/>
        <c:crosses val="autoZero"/>
        <c:crossBetween val="between"/>
      </c:valAx>
    </c:plotArea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104775</xdr:colOff>
      <xdr:row>33</xdr:row>
      <xdr:rowOff>142875</xdr:rowOff>
    </xdr:to>
    <xdr:pic>
      <xdr:nvPicPr>
        <xdr:cNvPr id="3" name="รูปภาพ 2" descr="163694445743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91350" cy="7086600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9525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515.411316435187" createdVersion="1" refreshedVersion="3" recordCount="267">
  <cacheSource type="worksheet">
    <worksheetSource ref="A1:T268" sheet="Sheet2" r:id="rId2"/>
  </cacheSource>
  <cacheFields count="20">
    <cacheField name="E0" numFmtId="0">
      <sharedItems containsSemiMixedTypes="0" containsString="0" containsNumber="1" containsInteger="1" minValue="181" maxValue="30127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7"/>
        <s v="02"/>
        <s v="03"/>
        <s v="06"/>
        <s v="04"/>
        <s v="08"/>
        <s v="09"/>
        <s v="05"/>
        <s v="11"/>
        <s v="01"/>
        <s v="15"/>
        <s v="13"/>
        <s v="10"/>
        <s v="21"/>
        <s v="18"/>
        <s v="19"/>
        <s v="20"/>
        <s v="16"/>
        <s v="12"/>
        <s v="14"/>
      </sharedItems>
    </cacheField>
    <cacheField name="ชื่อหมู่บ้าน" numFmtId="0">
      <sharedItems count="145">
        <s v="สำโรง"/>
        <s v="เที่ยมแข้"/>
        <s v="ดงมัน"/>
        <s v="ชนวน"/>
        <s v="ฮ่องแฮ่"/>
        <s v="โนนสว่าง"/>
        <s v="หนองแวง"/>
        <s v="คุ้มใต้"/>
        <s v="หนองตากล้า"/>
        <s v="สระโพนทอง"/>
        <s v="อ้น"/>
        <s v="หนองควายอีน้อย"/>
        <s v="สิงห์โคก"/>
        <s v="เขวาน้อย"/>
        <s v="ศรีโพนทอง"/>
        <s v="ดอนดู่"/>
        <s v="เล้า"/>
        <s v="เทวาประสิทธิ์"/>
        <s v="คุ้มหลังศาล"/>
        <s v="คำแวง"/>
        <s v="หนาด"/>
        <s v="ศรีอุดม"/>
        <s v="โพนพอุง"/>
        <s v="ตำแย"/>
        <s v="พานลุย"/>
        <s v="พระจันทร์"/>
        <s v="บัว"/>
        <s v="หนองซำ"/>
        <s v="นาแค"/>
        <s v="หนองสิม"/>
        <s v="คุ้มขี้เหล็กเหนือ"/>
        <s v="หนองพอก"/>
        <s v="เมืองบัว(คุ้มหนองอ้อ"/>
        <s v="สวนปอ"/>
        <s v="ยางกู่"/>
        <s v="หนองแคน"/>
        <s v="น้ำคำ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หนองแก"/>
        <s v="ขี้เหล็ก"/>
        <s v="ตลาด"/>
        <s v="ทุ่งสนาม"/>
        <s v="ยางกลาง"/>
        <s v="โพธิ์น้อยเหนือ"/>
        <s v="สามขา"/>
        <s v="ยางสวรรค์"/>
        <s v="บัวขาว"/>
        <s v="วัดเหนือ"/>
        <s v="โรงพยาบาล"/>
        <s v="วัดบึง"/>
        <s v="ดู่ใหญ่"/>
        <s v="หนองทุ่งมน"/>
        <s v="หนองกลอง"/>
        <s v="หนองม่วง"/>
        <s v="กลางเมืองใหม่"/>
        <s v="สะแบง"/>
        <s v="กอก"/>
        <s v="คำพระ"/>
        <s v="ฝางดง"/>
        <s v="โนนสวรรค์"/>
        <s v="ดอนโมง"/>
        <s v="หนองส้าว"/>
        <s v="ดอนกลาง"/>
        <s v="ดอนพิมาน"/>
        <s v="โพนงอย"/>
        <s v="หัน"/>
        <s v="ดงแดง"/>
        <s v="งูเหลือม"/>
        <s v="โนนใหม่"/>
        <s v="ค้อ"/>
        <s v="กู่กาสิงห์"/>
        <s v="ป่ายาง"/>
        <s v="นางงาม"/>
        <s v="แคน"/>
        <s v="หนองขาม"/>
        <s v="โพธิ์งาม"/>
        <s v="หนองหน่องพัฒนา"/>
        <s v="โคกมอญ"/>
        <s v="หนองกลาง"/>
        <s v="นาชม"/>
        <s v="เหล่าแขม"/>
        <s v="โคกเพ็ก"/>
        <s v="หัวนาคำ"/>
        <s v="ข่าน้อย"/>
        <s v="หนองหลุบ"/>
        <s v="หนองผึ้ง"/>
        <s v="พระอารามหลวง"/>
        <s v="หนองทัพไทย"/>
        <s v="โพนทัน"/>
        <s v="ดงช้าง"/>
        <s v="เป็ดก่า"/>
        <s v="ตลาดม่วง"/>
        <s v="หนองส้วม"/>
        <s v="หนองตอ"/>
        <s v="หัวหนอง"/>
        <s v="มะเหลื่อม"/>
        <s v="ยางจ้อง"/>
        <s v="เก่าน้อย"/>
        <s v="โพนดวน"/>
        <s v="หนองหญ้าหวาย"/>
        <s v="ท่านคร"/>
        <s v="คำแดง"/>
        <s v="ก้างปลา"/>
        <s v="ไร่"/>
        <s v="หัวช้าง"/>
        <s v="คุยผง"/>
        <s v="คุ้มกลางเมืองใหม่"/>
        <s v="โนนใหญ่"/>
        <s v="ดงครั่งใหญ่"/>
        <s v="หนองส่วย"/>
        <s v="ไคร่นุ่น"/>
        <s v="หนองกุง"/>
        <s v="บักตู้"/>
        <s v="โนน"/>
        <s v="สะอาดสามัคคี"/>
        <s v="ดูน"/>
        <s v="คัดเค้า"/>
        <s v="โคกคำเจริญ"/>
        <s v="หนองบัวห้าว"/>
        <s v="บัวหลวง"/>
        <s v="โนนสะอาด"/>
        <s v="น้ำคำน้อย"/>
        <s v="หนองย่างงัว"/>
        <s v="ตาเณร"/>
        <s v="โพนตูม"/>
        <s v="หนองแต้"/>
        <s v="โนนสวาง"/>
        <s v="โนนตาแสง"/>
        <s v="สุขสวัสดิ์"/>
        <s v="โนนจาน"/>
        <s v="หงษ์ทอง"/>
        <s v="หวายหลึม"/>
        <s v="โนนทัน"/>
        <s v="น้ำใส"/>
        <s v="ขามป้อม"/>
        <s v="หนองเพียงขันธ์"/>
        <s v="เมืองหงส์"/>
        <s v="พยอม"/>
      </sharedItems>
    </cacheField>
    <cacheField name="ตำบล" numFmtId="0">
      <sharedItems count="83">
        <s v="ศรีโคตร"/>
        <s v="น้ำใส"/>
        <s v="กุดน้ำใส"/>
        <s v="โนนสง่า"/>
        <s v="โนนสวรรค์"/>
        <s v="นาโพธิ์"/>
        <s v="เกษตรวิสัย"/>
        <s v="สระคู"/>
        <s v="เหนือเมือง"/>
        <s v="ทุ่งหลวง"/>
        <s v="หัวช้าง"/>
        <s v="เมืองทุ่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เทอดไทย"/>
        <s v="ในเมือง"/>
        <s v="หินกอง"/>
        <s v="จำปาขัน"/>
        <s v="บ้านฝาง"/>
        <s v="คำนาดี"/>
        <s v="โพนทราย"/>
        <s v="ขี้เหล็ก"/>
        <s v="กู่กาสิงห์"/>
        <s v="ห้วยหินลาด"/>
        <s v="หนองพอก"/>
        <s v="เมืองบัว"/>
        <s v="หนองแคน"/>
        <s v="มะอึ"/>
        <s v="เมืองหงส์"/>
        <s v="น้ำอ้อม"/>
        <s v="ดงครั่งใหญ่"/>
        <s v="โพนสูง"/>
        <s v="เมืองเปลือย"/>
        <s v="ลิ้นฟ้า"/>
        <s v="หนองหลวง"/>
        <s v="เหล่า"/>
        <s v="แสนสุข"/>
        <s v="สามขา"/>
        <s v="สระบัว"/>
        <s v="รอบเมือง"/>
        <s v="หนองบัว"/>
        <s v="ดงแดง"/>
        <s v="นานวล"/>
        <s v="สะอาด"/>
        <s v="ขวาว"/>
        <s v="อีง่อง"/>
        <s v="ดงกลาง"/>
        <s v="แคนใหญ่"/>
        <s v="หนองทัพไทย"/>
        <s v="ป่าสังข์"/>
        <s v="เกาะแก้ว"/>
        <s v="ดอกล้ำ"/>
        <s v="หนองผือ"/>
        <s v="หนองแวง"/>
        <s v="โพธิ์ใหญ่"/>
        <s v="ดูกอึ่ง"/>
        <s v="กำแพง"/>
        <s v="เขวาทุ่ง"/>
        <s v="ทุ่งศรีเมือง"/>
        <s v="ไพศาล"/>
        <s v="อุ่มเม้า"/>
        <s v="โคกสว่าง"/>
        <s v="หนองไผ่"/>
        <s v="ดอกไม้"/>
        <s v="เหล่าหลวง"/>
        <s v="คำพอุง"/>
        <s v="นาแซง"/>
        <s v="ภูเงิน"/>
        <s v="สีแก้ว"/>
        <s v="ชมสะอาด"/>
        <s v="ขวัญเมือง"/>
        <s v="หมูม้น"/>
        <s v="โหรา"/>
        <s v="ทุ่งทอง"/>
        <s v="บ่อพันขัน"/>
        <s v="พนมไพร"/>
        <s v="พลับพลา"/>
        <s v="มะบ้า"/>
      </sharedItems>
    </cacheField>
    <cacheField name="อำเภอ" numFmtId="0">
      <sharedItems count="17">
        <s v="จตุรพักตรพิมาน"/>
        <s v="พนมไพร"/>
        <s v="ปทุมรัตต์"/>
        <s v="เมือง"/>
        <s v="เกษตรวิสัย"/>
        <s v="สุวรรณภูมิ"/>
        <s v="ศรีสมเด็จ"/>
        <s v="โพนทราย"/>
        <s v="โพธิ์ชัย"/>
        <s v="โพนทอง"/>
        <s v="ทุ่งเขาหลวง"/>
        <s v="ธวัชบุรี"/>
        <s v="เสลภูมิ"/>
        <s v="อาจสามารถ"/>
        <s v="หนองฮี"/>
        <s v="เมยวดี"/>
        <s v="เชียงขวัญ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11-05T00:00:00"/>
    </cacheField>
    <cacheField name="วันพบผป" numFmtId="14">
      <sharedItems containsSemiMixedTypes="0" containsNonDate="0" containsDate="1" containsString="0" minDate="2021-01-02T00:00:00" maxDate="2021-11-1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45" count="40">
        <n v="38"/>
        <n v="22"/>
        <n v="42"/>
        <n v="37"/>
        <n v="28"/>
        <n v="33"/>
        <n v="41"/>
        <n v="35"/>
        <n v="9"/>
        <n v="32"/>
        <n v="25"/>
        <n v="30"/>
        <n v="43"/>
        <n v="34"/>
        <n v="40"/>
        <n v="11"/>
        <n v="12"/>
        <n v="29"/>
        <n v="31"/>
        <n v="21"/>
        <n v="24"/>
        <n v="39"/>
        <n v="23"/>
        <n v="19"/>
        <n v="26"/>
        <n v="7"/>
        <n v="4"/>
        <n v="18"/>
        <n v="45"/>
        <n v="36"/>
        <n v="27"/>
        <n v="44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4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7">
  <r>
    <n v="26059"/>
    <s v="26.D.H.F."/>
    <s v="กฤษณะ แซ่ตั้ง"/>
    <s v="999406"/>
    <s v="ชาย"/>
    <n v="11"/>
    <n v="0"/>
    <s v="นักเรียน"/>
    <s v="73"/>
    <x v="0"/>
    <x v="0"/>
    <x v="0"/>
    <x v="0"/>
    <s v="ร้อยเอ็ด"/>
    <d v="2021-09-17T00:00:00"/>
    <d v="2021-09-21T00:00:00"/>
    <m/>
    <d v="2021-01-03T00:00:00"/>
    <x v="0"/>
    <n v="37"/>
  </r>
  <r>
    <n v="16290"/>
    <s v="26.D.H.F."/>
    <s v="กฤษณะ พิมศักดิ์"/>
    <s v="5803794"/>
    <s v="ชาย"/>
    <n v="22"/>
    <n v="8"/>
    <s v="นักเรียน"/>
    <s v="105"/>
    <x v="1"/>
    <x v="1"/>
    <x v="1"/>
    <x v="0"/>
    <s v="จตุรพักตรพิมาน"/>
    <d v="2021-05-30T00:00:00"/>
    <d v="2021-05-31T00:00:00"/>
    <m/>
    <d v="2021-01-03T00:00:00"/>
    <x v="1"/>
    <n v="22"/>
  </r>
  <r>
    <n v="28171"/>
    <s v="26.D.H.F."/>
    <s v="กฤษดา พันธ์สารคาม"/>
    <s v="5605150"/>
    <s v="ชาย"/>
    <n v="13"/>
    <n v="8"/>
    <s v="นักเรียน"/>
    <s v="36"/>
    <x v="0"/>
    <x v="0"/>
    <x v="0"/>
    <x v="0"/>
    <s v="จตุรพักตรพิมาน"/>
    <d v="2021-10-13T00:00:00"/>
    <d v="2021-10-20T00:00:00"/>
    <m/>
    <d v="2021-01-03T00:00:00"/>
    <x v="2"/>
    <n v="41"/>
  </r>
  <r>
    <n v="27875"/>
    <s v="26.D.H.F."/>
    <s v="กลับ ดัดสันเที๊ยะ"/>
    <s v="1234353"/>
    <s v="หญิง"/>
    <n v="69"/>
    <n v="0"/>
    <s v="เกษตร"/>
    <s v="81"/>
    <x v="2"/>
    <x v="2"/>
    <x v="2"/>
    <x v="1"/>
    <s v="ร้อยเอ็ด"/>
    <d v="2021-09-21T00:00:00"/>
    <d v="2021-09-23T00:00:00"/>
    <m/>
    <d v="2021-01-03T00:00:00"/>
    <x v="0"/>
    <n v="38"/>
  </r>
  <r>
    <n v="24853"/>
    <s v="26.D.H.F."/>
    <s v="กาญจน์เกล้า  อินทรศิลา"/>
    <s v="5402267"/>
    <s v="หญิง"/>
    <n v="10"/>
    <n v="0"/>
    <s v="นักเรียน"/>
    <s v="46"/>
    <x v="3"/>
    <x v="3"/>
    <x v="3"/>
    <x v="2"/>
    <s v="ปทุมรัตต์"/>
    <d v="2021-09-10T00:00:00"/>
    <d v="2021-09-14T00:00:00"/>
    <m/>
    <d v="2021-01-03T00:00:00"/>
    <x v="3"/>
    <n v="36"/>
  </r>
  <r>
    <n v="16811"/>
    <s v="26.D.H.F."/>
    <s v="กาญจนา  จารุกขมูล"/>
    <s v="4452423"/>
    <s v="หญิง"/>
    <n v="19"/>
    <n v="0"/>
    <s v="นักเรียน"/>
    <s v="5"/>
    <x v="4"/>
    <x v="4"/>
    <x v="4"/>
    <x v="2"/>
    <s v="ปทุมรัตต์"/>
    <d v="2021-06-02T00:00:00"/>
    <d v="2021-06-05T00:00:00"/>
    <m/>
    <d v="2021-01-03T00:00:00"/>
    <x v="1"/>
    <n v="22"/>
  </r>
  <r>
    <n v="24156"/>
    <s v="26.D.H.F."/>
    <s v="กิตติพงษ์ น้อยวิบล"/>
    <s v="986023"/>
    <s v="ชาย"/>
    <n v="6"/>
    <n v="0"/>
    <s v="นักเรียน"/>
    <s v="7"/>
    <x v="5"/>
    <x v="5"/>
    <x v="5"/>
    <x v="3"/>
    <s v="ร้อยเอ็ด"/>
    <d v="2021-07-10T00:00:00"/>
    <d v="2021-07-13T00:00:00"/>
    <m/>
    <d v="2021-01-03T00:00:00"/>
    <x v="4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6"/>
    <x v="6"/>
    <x v="6"/>
    <x v="4"/>
    <s v="ร้อยเอ็ด"/>
    <d v="2021-08-12T00:00:00"/>
    <d v="2021-08-17T00:00:00"/>
    <m/>
    <d v="2021-01-03T00:00:00"/>
    <x v="5"/>
    <n v="32"/>
  </r>
  <r>
    <n v="24157"/>
    <s v="26.D.H.F."/>
    <s v="กิตติศักดิ์ โลนุช"/>
    <s v="772925"/>
    <s v="ชาย"/>
    <n v="11"/>
    <n v="0"/>
    <s v="นักเรียน"/>
    <s v="71"/>
    <x v="7"/>
    <x v="7"/>
    <x v="7"/>
    <x v="5"/>
    <s v="ร้อยเอ็ด"/>
    <d v="2021-07-10T00:00:00"/>
    <d v="2021-07-13T00:00:00"/>
    <m/>
    <d v="2021-01-03T00:00:00"/>
    <x v="4"/>
    <n v="27"/>
  </r>
  <r>
    <n v="28077"/>
    <s v="26.D.H.F."/>
    <s v="คามินทร์ พิลาสุข"/>
    <s v="1215244"/>
    <s v="ชาย"/>
    <n v="20"/>
    <n v="8"/>
    <s v="รับจ้าง,กรรมกร"/>
    <s v="ตลาดพรรวี"/>
    <x v="8"/>
    <x v="8"/>
    <x v="8"/>
    <x v="3"/>
    <s v="ร้อยเอ็ด"/>
    <d v="2021-10-10T00:00:00"/>
    <d v="2021-10-14T00:00:00"/>
    <m/>
    <d v="2021-01-03T00:00:00"/>
    <x v="6"/>
    <n v="41"/>
  </r>
  <r>
    <n v="23943"/>
    <s v="26.D.H.F."/>
    <s v="จักรกฤษ ดิษฐ์สุนนท์"/>
    <s v="430041243"/>
    <s v="ชาย"/>
    <n v="42"/>
    <n v="2"/>
    <s v="เกษตร"/>
    <s v="146"/>
    <x v="5"/>
    <x v="9"/>
    <x v="9"/>
    <x v="5"/>
    <s v="สุวรรณภูมิ"/>
    <d v="2021-08-17T00:00:00"/>
    <d v="2021-08-20T00:00:00"/>
    <m/>
    <d v="2021-01-03T00:00:00"/>
    <x v="5"/>
    <n v="33"/>
  </r>
  <r>
    <n v="25700"/>
    <s v="26.D.H.F."/>
    <s v="จักรินทร์ อาระลา"/>
    <s v="5400077"/>
    <s v="ชาย"/>
    <n v="15"/>
    <n v="3"/>
    <s v="นักเรียน"/>
    <s v="32/1"/>
    <x v="7"/>
    <x v="10"/>
    <x v="10"/>
    <x v="0"/>
    <s v="จตุรพักตรพิมาน"/>
    <d v="2021-09-20T00:00:00"/>
    <d v="2021-09-20T00:00:00"/>
    <m/>
    <d v="2021-01-03T00:00:00"/>
    <x v="0"/>
    <n v="38"/>
  </r>
  <r>
    <n v="29996"/>
    <s v="26.D.H.F."/>
    <s v="จัตุพล พันธ์สำโรง"/>
    <s v="500138285"/>
    <s v="ชาย"/>
    <n v="15"/>
    <n v="1"/>
    <s v="นักเรียน"/>
    <s v="87"/>
    <x v="9"/>
    <x v="11"/>
    <x v="11"/>
    <x v="5"/>
    <s v="สุวรรณภูมิ"/>
    <d v="2021-10-15T00:00:00"/>
    <d v="2021-10-17T00:00:00"/>
    <m/>
    <d v="2021-01-03T00:00:00"/>
    <x v="2"/>
    <n v="41"/>
  </r>
  <r>
    <n v="24541"/>
    <s v="26.D.H.F."/>
    <s v="จันทรเกษม ศรีมาน"/>
    <s v="134135"/>
    <s v="ชาย"/>
    <n v="23"/>
    <n v="0"/>
    <s v="รับจ้าง,กรรมกร"/>
    <s v="100"/>
    <x v="9"/>
    <x v="12"/>
    <x v="12"/>
    <x v="4"/>
    <s v="เกษตรวิสัย"/>
    <d v="2021-08-30T00:00:00"/>
    <d v="2021-09-03T00:00:00"/>
    <m/>
    <d v="2021-01-03T00:00:00"/>
    <x v="7"/>
    <n v="35"/>
  </r>
  <r>
    <n v="7570"/>
    <s v="26.D.H.F."/>
    <s v="จันสี ภูสังข์"/>
    <m/>
    <s v="หญิง"/>
    <n v="86"/>
    <n v="0"/>
    <s v="เกษตร"/>
    <s v="8"/>
    <x v="1"/>
    <x v="13"/>
    <x v="13"/>
    <x v="6"/>
    <s v="ร้อยเอ็ดธนบุรี"/>
    <d v="2021-02-28T00:00:00"/>
    <d v="2021-03-03T00:00:00"/>
    <m/>
    <d v="2021-01-03T00:00:00"/>
    <x v="8"/>
    <n v="9"/>
  </r>
  <r>
    <n v="22128"/>
    <s v="26.D.H.F."/>
    <s v="จำปี หนองหว้า"/>
    <s v="000031042"/>
    <s v="หญิง"/>
    <n v="44"/>
    <n v="1"/>
    <s v="เกษตร"/>
    <s v="33"/>
    <x v="4"/>
    <x v="14"/>
    <x v="14"/>
    <x v="7"/>
    <s v="โพนทราย"/>
    <d v="2021-08-12T00:00:00"/>
    <d v="2021-08-13T00:00:00"/>
    <m/>
    <d v="2021-01-03T00:00:00"/>
    <x v="9"/>
    <n v="32"/>
  </r>
  <r>
    <n v="24684"/>
    <s v="26.D.H.F."/>
    <s v="จิราพร  อุปแก้ว"/>
    <s v="4429403"/>
    <s v="หญิง"/>
    <n v="19"/>
    <n v="0"/>
    <s v="นักเรียน"/>
    <s v="120"/>
    <x v="5"/>
    <x v="15"/>
    <x v="15"/>
    <x v="2"/>
    <s v="ปทุมรัตต์"/>
    <d v="2021-09-08T00:00:00"/>
    <d v="2021-09-12T00:00:00"/>
    <m/>
    <d v="2021-01-03T00:00:00"/>
    <x v="3"/>
    <n v="36"/>
  </r>
  <r>
    <n v="24539"/>
    <s v="26.D.H.F."/>
    <s v="จิราภรณ์ สาระคำ"/>
    <s v="130459"/>
    <s v="หญิง"/>
    <n v="17"/>
    <n v="0"/>
    <s v="นักเรียน"/>
    <s v="354"/>
    <x v="2"/>
    <x v="6"/>
    <x v="6"/>
    <x v="4"/>
    <s v="เกษตรวิสัย"/>
    <d v="2021-06-18T00:00:00"/>
    <d v="2021-06-22T00:00:00"/>
    <m/>
    <d v="2021-01-03T00:00:00"/>
    <x v="10"/>
    <n v="24"/>
  </r>
  <r>
    <n v="24137"/>
    <s v="26.D.H.F."/>
    <s v="จิรายุ วินทะไชย"/>
    <s v="726287"/>
    <s v="ชาย"/>
    <n v="12"/>
    <n v="0"/>
    <s v="นักเรียน"/>
    <s v="60"/>
    <x v="2"/>
    <x v="16"/>
    <x v="16"/>
    <x v="3"/>
    <s v="ร้อยเอ็ด"/>
    <d v="2021-07-23T00:00:00"/>
    <d v="2021-07-26T00:00:00"/>
    <m/>
    <d v="2021-01-03T00:00:00"/>
    <x v="11"/>
    <n v="29"/>
  </r>
  <r>
    <n v="25227"/>
    <s v="26.D.H.F."/>
    <s v="จุฑามาศ อ่านเขียน"/>
    <s v="5001462"/>
    <s v="หญิง"/>
    <n v="26"/>
    <n v="7"/>
    <s v="เกษตร"/>
    <s v="149"/>
    <x v="3"/>
    <x v="17"/>
    <x v="17"/>
    <x v="8"/>
    <s v="โพธิ์ชัย"/>
    <d v="2021-09-14T00:00:00"/>
    <d v="2021-09-14T00:00:00"/>
    <m/>
    <d v="2021-01-03T00:00:00"/>
    <x v="3"/>
    <n v="37"/>
  </r>
  <r>
    <n v="28076"/>
    <s v="26.D.H.F."/>
    <s v="เจษฎา ขำเนตร"/>
    <s v="398925"/>
    <s v="ชาย"/>
    <n v="19"/>
    <n v="2"/>
    <s v="นักเรียน"/>
    <s v="425"/>
    <x v="1"/>
    <x v="18"/>
    <x v="7"/>
    <x v="5"/>
    <s v="สุวรรณภูมิ"/>
    <d v="2021-10-07T00:00:00"/>
    <d v="2021-10-11T00:00:00"/>
    <m/>
    <d v="2021-01-03T00:00:00"/>
    <x v="6"/>
    <n v="40"/>
  </r>
  <r>
    <n v="29998"/>
    <s v="26.D.H.F."/>
    <s v="ฉัตรชัย วันภูงา"/>
    <s v="570179997"/>
    <s v="ชาย"/>
    <n v="35"/>
    <n v="3"/>
    <s v="ทหาร,ตำรวจ"/>
    <s v="119"/>
    <x v="9"/>
    <x v="11"/>
    <x v="11"/>
    <x v="5"/>
    <s v="สุวรรณภูมิ"/>
    <d v="2021-10-20T00:00:00"/>
    <d v="2021-10-23T00:00:00"/>
    <m/>
    <d v="2021-01-03T00:00:00"/>
    <x v="2"/>
    <n v="42"/>
  </r>
  <r>
    <n v="23960"/>
    <s v="26.D.H.F."/>
    <s v="เฉลิม กุสุมาร"/>
    <s v="000128188"/>
    <s v="ชาย"/>
    <n v="16"/>
    <n v="0"/>
    <s v="นักเรียน"/>
    <s v="145"/>
    <x v="0"/>
    <x v="19"/>
    <x v="18"/>
    <x v="9"/>
    <s v="โพนทอง"/>
    <d v="2021-08-31T00:00:00"/>
    <d v="2021-09-04T00:00:00"/>
    <m/>
    <d v="2021-01-03T00:00:00"/>
    <x v="7"/>
    <n v="35"/>
  </r>
  <r>
    <n v="29177"/>
    <s v="26.D.H.F."/>
    <s v="ชนพล ชินบุตร"/>
    <s v="000018690"/>
    <s v="ชาย"/>
    <n v="12"/>
    <n v="3"/>
    <s v="นักเรียน"/>
    <s v="34"/>
    <x v="5"/>
    <x v="20"/>
    <x v="19"/>
    <x v="10"/>
    <s v="ทุ่งเขาหลวง"/>
    <d v="2021-10-27T00:00:00"/>
    <d v="2021-10-30T00:00:00"/>
    <m/>
    <d v="2021-01-03T00:00:00"/>
    <x v="12"/>
    <n v="43"/>
  </r>
  <r>
    <n v="23944"/>
    <s v="26.D.H.F."/>
    <s v="ชนาวุธ สายเชื้อ"/>
    <s v="490132069"/>
    <s v="ชาย"/>
    <n v="33"/>
    <n v="5"/>
    <s v="เกษตร"/>
    <s v="48-49"/>
    <x v="1"/>
    <x v="18"/>
    <x v="7"/>
    <x v="5"/>
    <s v="สุวรรณภูมิ"/>
    <d v="2021-08-23T00:00:00"/>
    <d v="2021-08-26T00:00:00"/>
    <m/>
    <d v="2021-01-03T00:00:00"/>
    <x v="13"/>
    <n v="34"/>
  </r>
  <r>
    <n v="28075"/>
    <s v="26.D.H.F."/>
    <s v="ชุติพนธ์ จักรหลุด"/>
    <s v="1138425"/>
    <s v="ชาย"/>
    <n v="16"/>
    <n v="7"/>
    <s v="นักบวช"/>
    <s v="วัดสระทอง"/>
    <x v="6"/>
    <x v="21"/>
    <x v="20"/>
    <x v="3"/>
    <s v="ร้อยเอ็ด"/>
    <d v="2021-10-04T00:00:00"/>
    <d v="2021-10-09T00:00:00"/>
    <m/>
    <d v="2021-01-03T00:00:00"/>
    <x v="14"/>
    <n v="40"/>
  </r>
  <r>
    <n v="24109"/>
    <s v="26.D.H.F."/>
    <s v="ณรงค์ งอยสูงเนิน"/>
    <s v="129329"/>
    <s v="ชาย"/>
    <n v="17"/>
    <n v="0"/>
    <s v="นักเรียน"/>
    <s v="436"/>
    <x v="2"/>
    <x v="6"/>
    <x v="6"/>
    <x v="4"/>
    <s v="เกษตรวิสัย"/>
    <d v="2021-03-10T00:00:00"/>
    <d v="2021-03-15T00:00:00"/>
    <m/>
    <d v="2021-01-03T00:00:00"/>
    <x v="15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10"/>
    <x v="22"/>
    <x v="21"/>
    <x v="5"/>
    <s v="ร้อยเอ็ดธนบุรี"/>
    <d v="2021-03-22T00:00:00"/>
    <d v="2021-03-25T00:00:00"/>
    <m/>
    <d v="2021-01-03T00:00:00"/>
    <x v="16"/>
    <n v="12"/>
  </r>
  <r>
    <n v="23163"/>
    <s v="26.D.H.F."/>
    <s v="ณัฐชยา สอนสระคู"/>
    <s v="510143472"/>
    <s v="หญิง"/>
    <n v="13"/>
    <n v="4"/>
    <s v="นักเรียน"/>
    <s v="45"/>
    <x v="7"/>
    <x v="23"/>
    <x v="22"/>
    <x v="5"/>
    <s v="สุวรรณภูมิ"/>
    <d v="2021-07-20T00:00:00"/>
    <d v="2021-07-22T00:00:00"/>
    <m/>
    <d v="2021-01-03T00:00:00"/>
    <x v="17"/>
    <n v="29"/>
  </r>
  <r>
    <n v="21290"/>
    <s v="26.D.H.F."/>
    <s v="ณัฐพล ผลเหิม"/>
    <s v="262181"/>
    <s v="ชาย"/>
    <n v="14"/>
    <n v="0"/>
    <s v="นักเรียน"/>
    <s v="21"/>
    <x v="2"/>
    <x v="24"/>
    <x v="17"/>
    <x v="8"/>
    <s v="โพนทอง"/>
    <d v="2021-07-30T00:00:00"/>
    <d v="2021-08-02T00:00:00"/>
    <m/>
    <d v="2021-01-03T00:00:00"/>
    <x v="18"/>
    <n v="30"/>
  </r>
  <r>
    <n v="24111"/>
    <s v="26.D.H.F."/>
    <s v="ณัฐวดี เรียกสิริ"/>
    <s v="6401716"/>
    <s v="หญิง"/>
    <n v="13"/>
    <n v="0"/>
    <s v="นักเรียน"/>
    <s v="62"/>
    <x v="8"/>
    <x v="25"/>
    <x v="23"/>
    <x v="4"/>
    <s v="เกษตรวิสัย"/>
    <d v="2021-05-24T00:00:00"/>
    <d v="2021-05-26T00:00:00"/>
    <m/>
    <d v="2021-01-03T00:00:00"/>
    <x v="19"/>
    <n v="21"/>
  </r>
  <r>
    <n v="26869"/>
    <s v="26.D.H.F."/>
    <s v="แดง พรมษา"/>
    <s v="282390"/>
    <s v="ชาย"/>
    <n v="45"/>
    <n v="0"/>
    <s v="รับจ้าง,กรรมกร"/>
    <s v="75"/>
    <x v="11"/>
    <x v="26"/>
    <x v="24"/>
    <x v="9"/>
    <s v="โพนทอง"/>
    <d v="2021-10-01T00:00:00"/>
    <d v="2021-10-05T00:00:00"/>
    <m/>
    <d v="2021-01-03T00:00:00"/>
    <x v="14"/>
    <n v="39"/>
  </r>
  <r>
    <n v="17069"/>
    <s v="26.D.H.F."/>
    <s v="ทรงธรรม บุญหล้า"/>
    <s v="1205745"/>
    <s v="ชาย"/>
    <n v="28"/>
    <n v="4"/>
    <s v="เกษตร"/>
    <s v="4"/>
    <x v="12"/>
    <x v="27"/>
    <x v="25"/>
    <x v="7"/>
    <s v="ร้อยเอ็ด"/>
    <d v="2021-05-28T00:00:00"/>
    <d v="2021-05-31T00:00:00"/>
    <m/>
    <d v="2021-01-03T00:00:00"/>
    <x v="1"/>
    <n v="21"/>
  </r>
  <r>
    <n v="22423"/>
    <s v="26.D.H.F."/>
    <s v="ทองใบ ภูชัย"/>
    <s v="5302935"/>
    <s v="หญิง"/>
    <n v="48"/>
    <n v="0"/>
    <s v="เกษตร"/>
    <s v="13"/>
    <x v="0"/>
    <x v="28"/>
    <x v="26"/>
    <x v="2"/>
    <s v="ปทุมรัตต์"/>
    <d v="2021-08-13T00:00:00"/>
    <d v="2021-08-17T00:00:00"/>
    <m/>
    <d v="2021-01-03T00:00:00"/>
    <x v="5"/>
    <n v="32"/>
  </r>
  <r>
    <n v="24136"/>
    <s v="26.D.H.F."/>
    <s v="ธนภัทร ชินสมบูรณ์"/>
    <s v="770790"/>
    <s v="ชาย"/>
    <n v="17"/>
    <n v="0"/>
    <s v="นักเรียน"/>
    <s v="14"/>
    <x v="6"/>
    <x v="29"/>
    <x v="27"/>
    <x v="4"/>
    <s v="ร้อยเอ็ด"/>
    <d v="2021-07-18T00:00:00"/>
    <d v="2021-07-20T00:00:00"/>
    <m/>
    <d v="2021-01-03T00:00:00"/>
    <x v="17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8"/>
    <x v="30"/>
    <x v="28"/>
    <x v="5"/>
    <s v="สุวรรณภูมิ"/>
    <d v="2021-06-14T00:00:00"/>
    <d v="2021-06-16T00:00:00"/>
    <m/>
    <d v="2021-01-03T00:00:00"/>
    <x v="20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1"/>
    <x v="1"/>
    <x v="1"/>
    <x v="0"/>
    <s v="จตุรพักตรพิมาน"/>
    <d v="2021-05-27T00:00:00"/>
    <d v="2021-05-28T00:00:00"/>
    <m/>
    <d v="2021-01-03T00:00:00"/>
    <x v="19"/>
    <n v="21"/>
  </r>
  <r>
    <n v="26443"/>
    <s v="26.D.H.F."/>
    <s v="นัฐพร ลำพองชาติ"/>
    <m/>
    <s v="หญิง"/>
    <n v="10"/>
    <n v="0"/>
    <s v="นักเรียน"/>
    <s v="1/1"/>
    <x v="7"/>
    <x v="31"/>
    <x v="29"/>
    <x v="11"/>
    <s v="ร้อยเอ็ดธนบุรี"/>
    <d v="2021-09-10T00:00:00"/>
    <d v="2021-09-16T00:00:00"/>
    <m/>
    <d v="2021-01-03T00:00:00"/>
    <x v="3"/>
    <n v="36"/>
  </r>
  <r>
    <n v="29299"/>
    <s v="26.D.H.F."/>
    <s v="น้ำเพชร มาโยธา"/>
    <s v="298595"/>
    <s v="หญิง"/>
    <n v="21"/>
    <n v="1"/>
    <s v="นักเรียน"/>
    <s v="185"/>
    <x v="8"/>
    <x v="8"/>
    <x v="8"/>
    <x v="3"/>
    <s v="ร้อยเอ็ด"/>
    <d v="2021-10-22T00:00:00"/>
    <d v="2021-10-28T00:00:00"/>
    <m/>
    <d v="2021-01-03T00:00:00"/>
    <x v="12"/>
    <n v="42"/>
  </r>
  <r>
    <n v="26754"/>
    <s v="26.D.H.F."/>
    <s v="นิตยา ประจำเมือง"/>
    <s v="123384"/>
    <s v="หญิง"/>
    <n v="23"/>
    <n v="0"/>
    <s v="รับจ้าง,กรรมกร"/>
    <s v="1/5"/>
    <x v="12"/>
    <x v="32"/>
    <x v="30"/>
    <x v="4"/>
    <s v="ร้อยเอ็ด"/>
    <d v="2021-09-14T00:00:00"/>
    <d v="2021-09-29T00:00:00"/>
    <m/>
    <d v="2021-01-03T00:00:00"/>
    <x v="21"/>
    <n v="37"/>
  </r>
  <r>
    <n v="17043"/>
    <s v="26.D.H.F."/>
    <s v="บรรเทิง หลาบคำ"/>
    <s v="5202829"/>
    <s v="ชาย"/>
    <n v="50"/>
    <n v="0"/>
    <s v="เกษตร"/>
    <s v="6"/>
    <x v="3"/>
    <x v="33"/>
    <x v="31"/>
    <x v="2"/>
    <s v="ปทุมรัตต์"/>
    <d v="2021-06-03T00:00:00"/>
    <d v="2021-06-09T00:00:00"/>
    <m/>
    <d v="2021-01-03T00:00:00"/>
    <x v="22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3"/>
    <x v="34"/>
    <x v="32"/>
    <x v="11"/>
    <s v="ร้อยเอ็ด"/>
    <d v="2021-05-07T00:00:00"/>
    <d v="2021-05-12T00:00:00"/>
    <m/>
    <d v="2021-01-03T00:00:00"/>
    <x v="23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10"/>
    <x v="10"/>
    <x v="10"/>
    <x v="0"/>
    <s v="จตุรพักตรพิมาน"/>
    <d v="2021-06-25T00:00:00"/>
    <d v="2021-06-29T00:00:00"/>
    <m/>
    <d v="2021-01-03T00:00:00"/>
    <x v="24"/>
    <n v="25"/>
  </r>
  <r>
    <n v="28447"/>
    <s v="26.D.H.F."/>
    <s v="ประมวล หนองพล"/>
    <s v="6103047"/>
    <s v="ชาย"/>
    <n v="29"/>
    <n v="6"/>
    <s v="เกษตร"/>
    <s v="18"/>
    <x v="9"/>
    <x v="35"/>
    <x v="31"/>
    <x v="2"/>
    <s v="ปทุมรัตต์"/>
    <d v="2021-10-18T00:00:00"/>
    <d v="2021-10-23T00:00:00"/>
    <m/>
    <d v="2021-01-03T00:00:00"/>
    <x v="2"/>
    <n v="42"/>
  </r>
  <r>
    <n v="26060"/>
    <s v="26.D.H.F."/>
    <s v="ประสิทธิ์ บุญกว้าง"/>
    <s v="1160895"/>
    <s v="ชาย"/>
    <n v="33"/>
    <n v="5"/>
    <s v="รับจ้าง,กรรมกร"/>
    <s v="208"/>
    <x v="2"/>
    <x v="36"/>
    <x v="4"/>
    <x v="2"/>
    <s v="ร้อยเอ็ด"/>
    <d v="2021-09-14T00:00:00"/>
    <d v="2021-09-19T00:00:00"/>
    <m/>
    <d v="2021-01-03T00:00:00"/>
    <x v="0"/>
    <n v="37"/>
  </r>
  <r>
    <n v="22870"/>
    <s v="26.D.H.F."/>
    <s v="ปิยะพร ชารีวรรณ"/>
    <m/>
    <s v="หญิง"/>
    <n v="15"/>
    <n v="0"/>
    <s v="นักเรียน"/>
    <s v="49"/>
    <x v="11"/>
    <x v="37"/>
    <x v="33"/>
    <x v="0"/>
    <s v="ร้อยเอ็ดธนบุรี"/>
    <d v="2021-08-03T00:00:00"/>
    <d v="2021-08-05T00:00:00"/>
    <m/>
    <d v="2021-01-03T00:00:00"/>
    <x v="18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9"/>
    <x v="38"/>
    <x v="15"/>
    <x v="2"/>
    <s v="ปทุมรัตต์"/>
    <d v="2021-06-09T00:00:00"/>
    <d v="2021-06-14T00:00:00"/>
    <m/>
    <d v="2021-01-03T00:00:00"/>
    <x v="20"/>
    <n v="23"/>
  </r>
  <r>
    <n v="24609"/>
    <s v="26.D.H.F."/>
    <s v="เปมิกา พลหนองหลวง"/>
    <s v="5701766"/>
    <s v="หญิง"/>
    <n v="8"/>
    <n v="0"/>
    <s v="นักเรียน"/>
    <s v="45"/>
    <x v="4"/>
    <x v="39"/>
    <x v="34"/>
    <x v="4"/>
    <s v="เกษตรวิสัย"/>
    <d v="2021-08-27T00:00:00"/>
    <d v="2021-08-30T00:00:00"/>
    <m/>
    <d v="2021-01-03T00:00:00"/>
    <x v="7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3"/>
    <x v="40"/>
    <x v="7"/>
    <x v="5"/>
    <s v="ร้อยเอ็ดธนบุรี"/>
    <d v="2021-08-16T00:00:00"/>
    <d v="2021-08-21T00:00:00"/>
    <m/>
    <d v="2021-01-03T00:00:00"/>
    <x v="5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4"/>
    <x v="4"/>
    <x v="4"/>
    <x v="2"/>
    <s v="หนองฮี"/>
    <d v="2021-06-07T00:00:00"/>
    <d v="2021-06-07T00:00:00"/>
    <m/>
    <d v="2021-01-03T00:00:00"/>
    <x v="22"/>
    <n v="23"/>
  </r>
  <r>
    <n v="24138"/>
    <s v="26.D.H.F."/>
    <s v="พัชรินทร์ จันทรา"/>
    <s v="562215"/>
    <s v="หญิง"/>
    <n v="15"/>
    <n v="0"/>
    <s v="นักเรียน"/>
    <s v="13"/>
    <x v="2"/>
    <x v="16"/>
    <x v="16"/>
    <x v="3"/>
    <s v="ร้อยเอ็ด"/>
    <d v="2021-08-13T00:00:00"/>
    <d v="2021-08-17T00:00:00"/>
    <m/>
    <d v="2021-01-03T00:00:00"/>
    <x v="5"/>
    <n v="32"/>
  </r>
  <r>
    <n v="24114"/>
    <s v="26.D.H.F."/>
    <s v="พัทธิยะ วงษาโท"/>
    <s v="00751137"/>
    <s v="ชาย"/>
    <n v="15"/>
    <n v="0"/>
    <s v="นักเรียน"/>
    <s v="21"/>
    <x v="1"/>
    <x v="41"/>
    <x v="35"/>
    <x v="4"/>
    <s v="เกษตรวิสัย"/>
    <d v="2021-08-22T00:00:00"/>
    <d v="2021-08-26T00:00:00"/>
    <m/>
    <d v="2021-01-03T00:00:00"/>
    <x v="13"/>
    <n v="34"/>
  </r>
  <r>
    <n v="28069"/>
    <s v="26.D.H.F."/>
    <s v="พัทยา ประกอบ"/>
    <s v="701747"/>
    <s v="ชาย"/>
    <n v="13"/>
    <n v="1"/>
    <s v="นักเรียน"/>
    <s v="22"/>
    <x v="3"/>
    <x v="17"/>
    <x v="17"/>
    <x v="8"/>
    <s v="ร้อยเอ็ด"/>
    <d v="2021-10-06T00:00:00"/>
    <d v="2021-10-10T00:00:00"/>
    <m/>
    <d v="2021-01-03T00:00:00"/>
    <x v="6"/>
    <n v="40"/>
  </r>
  <r>
    <n v="26750"/>
    <s v="26.D.H.F."/>
    <s v="พิกุลทอง เสาสูงยาง"/>
    <s v="1167917"/>
    <s v="หญิง"/>
    <n v="53"/>
    <n v="0"/>
    <s v="เกษตร"/>
    <s v="101"/>
    <x v="0"/>
    <x v="28"/>
    <x v="26"/>
    <x v="2"/>
    <s v="ร้อยเอ็ด"/>
    <d v="2021-08-26T00:00:00"/>
    <d v="2021-08-30T00:00:00"/>
    <m/>
    <d v="2021-01-03T00:00:00"/>
    <x v="7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4"/>
    <x v="42"/>
    <x v="36"/>
    <x v="2"/>
    <s v="ปทุมรัตต์"/>
    <d v="2021-09-10T00:00:00"/>
    <d v="2021-09-14T00:00:00"/>
    <m/>
    <d v="2021-01-03T00:00:00"/>
    <x v="3"/>
    <n v="36"/>
  </r>
  <r>
    <n v="22873"/>
    <s v="26.D.H.F."/>
    <s v="พีรพล ชำนิสังข์"/>
    <m/>
    <s v="ชาย"/>
    <n v="9"/>
    <n v="0"/>
    <s v="นักเรียน"/>
    <s v="202"/>
    <x v="9"/>
    <x v="43"/>
    <x v="28"/>
    <x v="5"/>
    <s v="ร้อยเอ็ดธนบุรี"/>
    <d v="2021-08-20T00:00:00"/>
    <d v="2021-08-22T00:00:00"/>
    <m/>
    <d v="2021-01-03T00:00:00"/>
    <x v="13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7"/>
    <x v="44"/>
    <x v="37"/>
    <x v="6"/>
    <s v="ร้อยเอ็ดธนบุรี"/>
    <d v="2021-08-21T00:00:00"/>
    <d v="2021-08-22T00:00:00"/>
    <m/>
    <d v="2021-01-03T00:00:00"/>
    <x v="13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0"/>
    <x v="28"/>
    <x v="26"/>
    <x v="2"/>
    <s v="ร้อยเอ็ด"/>
    <d v="2021-06-26T00:00:00"/>
    <d v="2021-07-01T00:00:00"/>
    <m/>
    <d v="2021-01-03T00:00:00"/>
    <x v="24"/>
    <n v="25"/>
  </r>
  <r>
    <n v="28876"/>
    <s v="26.D.H.F."/>
    <s v="ภูมิทัศน์ สาระถี"/>
    <s v="1243340"/>
    <s v="ชาย"/>
    <n v="17"/>
    <n v="10"/>
    <s v="นักเรียน"/>
    <s v="98"/>
    <x v="9"/>
    <x v="35"/>
    <x v="31"/>
    <x v="2"/>
    <s v="ร้อยเอ็ด"/>
    <d v="2021-09-14T00:00:00"/>
    <d v="2021-09-19T00:00:00"/>
    <m/>
    <d v="2021-01-03T00:00:00"/>
    <x v="0"/>
    <n v="37"/>
  </r>
  <r>
    <n v="28230"/>
    <s v="26.D.H.F."/>
    <s v="ภูมิทัศน์ สาระถี"/>
    <s v="6003974"/>
    <s v="ชาย"/>
    <n v="17"/>
    <n v="0"/>
    <s v="นักเรียน"/>
    <s v="98"/>
    <x v="9"/>
    <x v="35"/>
    <x v="31"/>
    <x v="2"/>
    <s v="ปทุมรัตต์"/>
    <d v="2021-10-15T00:00:00"/>
    <d v="2021-10-18T00:00:00"/>
    <m/>
    <d v="2021-01-03T00:00:00"/>
    <x v="2"/>
    <n v="41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6"/>
    <x v="45"/>
    <x v="38"/>
    <x v="0"/>
    <s v="จตุรพักตรพิมาน"/>
    <d v="2021-08-08T00:00:00"/>
    <d v="2021-08-16T00:00:00"/>
    <m/>
    <d v="2021-01-03T00:00:00"/>
    <x v="5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1"/>
    <x v="46"/>
    <x v="28"/>
    <x v="5"/>
    <s v="สุวรรณภูมิ"/>
    <d v="2021-03-22T00:00:00"/>
    <d v="2021-03-26T00:00:00"/>
    <m/>
    <d v="2021-01-03T00:00:00"/>
    <x v="16"/>
    <n v="12"/>
  </r>
  <r>
    <n v="20349"/>
    <s v="26.D.H.F."/>
    <s v="ลลิดา  ถนัดค้า"/>
    <s v="5658000"/>
    <s v="หญิง"/>
    <n v="7"/>
    <n v="0"/>
    <s v="นักเรียน"/>
    <s v="153"/>
    <x v="6"/>
    <x v="47"/>
    <x v="15"/>
    <x v="2"/>
    <s v="ปทุมรัตต์"/>
    <d v="2021-07-13T00:00:00"/>
    <d v="2021-07-16T00:00:00"/>
    <m/>
    <d v="2021-01-03T00:00:00"/>
    <x v="4"/>
    <n v="28"/>
  </r>
  <r>
    <n v="23830"/>
    <s v="26.D.H.F."/>
    <s v="วัชรพล ธนะจินดา"/>
    <m/>
    <s v="ชาย"/>
    <n v="12"/>
    <n v="0"/>
    <s v="นักเรียน"/>
    <s v="110"/>
    <x v="6"/>
    <x v="48"/>
    <x v="39"/>
    <x v="12"/>
    <s v="เสลภูมิ"/>
    <d v="2021-08-29T00:00:00"/>
    <d v="2021-09-02T00:00:00"/>
    <m/>
    <d v="2021-01-03T00:00:00"/>
    <x v="7"/>
    <n v="35"/>
  </r>
  <r>
    <n v="26256"/>
    <s v="26.D.H.F."/>
    <s v="วารีพร ทองน้ำเที่ยง"/>
    <s v="610205296"/>
    <s v="หญิง"/>
    <n v="22"/>
    <n v="3"/>
    <s v="เกษตร"/>
    <s v="174"/>
    <x v="9"/>
    <x v="11"/>
    <x v="11"/>
    <x v="5"/>
    <s v="สุวรรณภูมิ"/>
    <d v="2021-08-25T00:00:00"/>
    <d v="2021-08-27T00:00:00"/>
    <m/>
    <d v="2021-01-03T00:00:00"/>
    <x v="13"/>
    <n v="34"/>
  </r>
  <r>
    <n v="24958"/>
    <s v="26.D.H.F."/>
    <s v="วาสนา สุทธิประภา"/>
    <s v="000032144"/>
    <s v="หญิง"/>
    <n v="36"/>
    <n v="3"/>
    <s v="เกษตร"/>
    <s v="158/1"/>
    <x v="3"/>
    <x v="49"/>
    <x v="40"/>
    <x v="10"/>
    <s v="ทุ่งเขาหลวง"/>
    <d v="2021-09-13T00:00:00"/>
    <d v="2021-09-16T00:00:00"/>
    <m/>
    <d v="2021-01-03T00:00:00"/>
    <x v="3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8"/>
    <x v="30"/>
    <x v="28"/>
    <x v="5"/>
    <s v="สุวรรณภูมิ"/>
    <d v="2021-06-11T00:00:00"/>
    <d v="2021-06-12T00:00:00"/>
    <m/>
    <d v="2021-01-03T00:00:00"/>
    <x v="22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4"/>
    <x v="50"/>
    <x v="41"/>
    <x v="1"/>
    <s v="พนมไพร"/>
    <d v="2021-08-29T00:00:00"/>
    <d v="2021-08-31T00:00:00"/>
    <m/>
    <d v="2021-01-03T00:00:00"/>
    <x v="7"/>
    <n v="35"/>
  </r>
  <r>
    <n v="25352"/>
    <s v="26.D.H.F."/>
    <s v="ศิรภัสสร บุญเข็ม"/>
    <s v="000034838"/>
    <s v="หญิง"/>
    <n v="11"/>
    <n v="6"/>
    <s v="นักเรียน"/>
    <s v="278"/>
    <x v="9"/>
    <x v="51"/>
    <x v="42"/>
    <x v="7"/>
    <s v="โพนทราย"/>
    <d v="2021-09-19T00:00:00"/>
    <d v="2021-09-20T00:00:00"/>
    <m/>
    <d v="2021-01-03T00:00:00"/>
    <x v="0"/>
    <n v="38"/>
  </r>
  <r>
    <n v="23940"/>
    <s v="26.D.H.F."/>
    <s v="ศิริญญา แป้นพุดซา"/>
    <s v="460089475"/>
    <s v="หญิง"/>
    <n v="18"/>
    <n v="6"/>
    <s v="นักเรียน"/>
    <s v="195"/>
    <x v="5"/>
    <x v="52"/>
    <x v="11"/>
    <x v="5"/>
    <s v="สุวรรณภูมิ"/>
    <d v="2021-08-04T00:00:00"/>
    <d v="2021-08-07T00:00:00"/>
    <m/>
    <d v="2021-01-03T00:00:00"/>
    <x v="18"/>
    <n v="31"/>
  </r>
  <r>
    <n v="20924"/>
    <s v="26.D.H.F."/>
    <s v="ศิรินภา แก้วสอาด"/>
    <s v="640004199"/>
    <s v="หญิง"/>
    <n v="21"/>
    <n v="3"/>
    <s v="นักเรียน"/>
    <s v="41"/>
    <x v="2"/>
    <x v="16"/>
    <x v="16"/>
    <x v="3"/>
    <s v="จุรีเวช"/>
    <d v="2021-07-19T00:00:00"/>
    <d v="2021-07-23T00:00:00"/>
    <m/>
    <d v="2021-01-03T00:00:00"/>
    <x v="17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3"/>
    <x v="53"/>
    <x v="43"/>
    <x v="2"/>
    <s v="ปทุมรัตต์"/>
    <d v="2021-07-25T00:00:00"/>
    <d v="2021-07-31T00:00:00"/>
    <m/>
    <d v="2021-01-03T00:00:00"/>
    <x v="11"/>
    <n v="30"/>
  </r>
  <r>
    <n v="16457"/>
    <s v="26.D.H.F."/>
    <s v="ศิลปกร สีลา"/>
    <s v="4412697"/>
    <s v="ชาย"/>
    <n v="28"/>
    <n v="0"/>
    <s v="เกษตร"/>
    <s v="28"/>
    <x v="4"/>
    <x v="4"/>
    <x v="4"/>
    <x v="2"/>
    <s v="ปทุมรัตต์"/>
    <d v="2021-05-28T00:00:00"/>
    <d v="2021-06-02T00:00:00"/>
    <m/>
    <d v="2021-01-03T00:00:00"/>
    <x v="1"/>
    <n v="21"/>
  </r>
  <r>
    <n v="28068"/>
    <s v="26.D.H.F."/>
    <s v="ศิวกร นามหงษา"/>
    <s v="1239472"/>
    <s v="ชาย"/>
    <n v="23"/>
    <n v="6"/>
    <s v="รับจ้าง,กรรมกร"/>
    <s v="45"/>
    <x v="12"/>
    <x v="32"/>
    <x v="30"/>
    <x v="4"/>
    <s v="ร้อยเอ็ด"/>
    <d v="2021-10-07T00:00:00"/>
    <d v="2021-10-10T00:00:00"/>
    <m/>
    <d v="2021-01-03T00:00:00"/>
    <x v="6"/>
    <n v="40"/>
  </r>
  <r>
    <n v="27876"/>
    <s v="26.D.H.F."/>
    <s v="ศุภกร เล่งเวหาสถิต"/>
    <s v="645465"/>
    <s v="ชาย"/>
    <n v="14"/>
    <n v="0"/>
    <s v="นักเรียน"/>
    <s v="186"/>
    <x v="7"/>
    <x v="54"/>
    <x v="20"/>
    <x v="3"/>
    <s v="ร้อยเอ็ด"/>
    <d v="2021-09-21T00:00:00"/>
    <d v="2021-09-25T00:00:00"/>
    <m/>
    <d v="2021-01-03T00:00:00"/>
    <x v="0"/>
    <n v="38"/>
  </r>
  <r>
    <n v="24115"/>
    <s v="26.D.H.F."/>
    <s v="ศุภวิชญ์ เกล็ดพลี"/>
    <s v="0160843"/>
    <s v="ชาย"/>
    <n v="13"/>
    <n v="0"/>
    <s v="นักเรียน"/>
    <s v="13"/>
    <x v="1"/>
    <x v="41"/>
    <x v="35"/>
    <x v="4"/>
    <s v="เกษตรวิสัย"/>
    <d v="2021-08-22T00:00:00"/>
    <d v="2021-08-26T00:00:00"/>
    <m/>
    <d v="2021-01-03T00:00:00"/>
    <x v="13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0"/>
    <x v="55"/>
    <x v="20"/>
    <x v="3"/>
    <s v="ร้อยเอ็ด"/>
    <d v="2021-02-14T00:00:00"/>
    <d v="2021-02-18T00:00:00"/>
    <m/>
    <d v="2021-01-03T00:00:00"/>
    <x v="25"/>
    <n v="7"/>
  </r>
  <r>
    <n v="4978"/>
    <s v="26.D.H.F."/>
    <s v="สมคิด อเนกศักดิ์"/>
    <s v="746098"/>
    <s v="ชาย"/>
    <n v="42"/>
    <n v="2"/>
    <s v="ค้าขาย"/>
    <s v="27/14"/>
    <x v="3"/>
    <x v="56"/>
    <x v="20"/>
    <x v="3"/>
    <s v="ร้อยเอ็ด"/>
    <d v="2021-01-27T00:00:00"/>
    <d v="2021-01-29T00:00:00"/>
    <m/>
    <d v="2021-01-03T00:00:00"/>
    <x v="26"/>
    <n v="4"/>
  </r>
  <r>
    <n v="26347"/>
    <s v="26.D.H.F."/>
    <s v="สมพร เหลามี"/>
    <s v="4441545"/>
    <s v="ชาย"/>
    <n v="36"/>
    <n v="0"/>
    <s v="เกษตร"/>
    <s v="58"/>
    <x v="5"/>
    <x v="15"/>
    <x v="15"/>
    <x v="2"/>
    <s v="ปทุมรัตต์"/>
    <d v="2021-09-24T00:00:00"/>
    <d v="2021-09-29T00:00:00"/>
    <m/>
    <d v="2021-01-03T00:00:00"/>
    <x v="21"/>
    <n v="38"/>
  </r>
  <r>
    <n v="24140"/>
    <s v="26.D.H.F."/>
    <s v="สมหมาย บุญศร"/>
    <s v="668067"/>
    <s v="หญิง"/>
    <n v="34"/>
    <n v="0"/>
    <s v="รับจ้าง,กรรมกร"/>
    <s v="257"/>
    <x v="2"/>
    <x v="57"/>
    <x v="31"/>
    <x v="2"/>
    <s v="ร้อยเอ็ด"/>
    <d v="2021-08-19T00:00:00"/>
    <d v="2021-08-23T00:00:00"/>
    <m/>
    <d v="2021-01-03T00:00:00"/>
    <x v="13"/>
    <n v="33"/>
  </r>
  <r>
    <n v="29300"/>
    <s v="26.D.H.F."/>
    <s v="สมหวัง โคตรวงษ์"/>
    <s v="376827"/>
    <s v="หญิง"/>
    <n v="54"/>
    <n v="0"/>
    <s v="เกษตร"/>
    <s v="71"/>
    <x v="15"/>
    <x v="5"/>
    <x v="8"/>
    <x v="3"/>
    <s v="ร้อยเอ็ด"/>
    <d v="2021-09-29T00:00:00"/>
    <d v="2021-10-03T00:00:00"/>
    <m/>
    <d v="2021-01-03T00:00:00"/>
    <x v="14"/>
    <n v="39"/>
  </r>
  <r>
    <n v="16337"/>
    <s v="26.D.H.F."/>
    <s v="สายฝน โนนฤาษี"/>
    <s v="000604492"/>
    <s v="หญิง"/>
    <n v="45"/>
    <n v="0"/>
    <s v="รับจ้าง,กรรมกร"/>
    <s v="225"/>
    <x v="15"/>
    <x v="58"/>
    <x v="44"/>
    <x v="3"/>
    <s v="ร้อยเอ็ด"/>
    <d v="2021-04-25T00:00:00"/>
    <d v="2021-05-02T00:00:00"/>
    <m/>
    <d v="2021-01-03T00:00:00"/>
    <x v="27"/>
    <n v="17"/>
  </r>
  <r>
    <n v="27877"/>
    <s v="26.D.H.F."/>
    <s v="สิริพจน์ เด่นเสมอวงค์"/>
    <s v="848138"/>
    <s v="ชาย"/>
    <n v="10"/>
    <n v="0"/>
    <s v="นักเรียน"/>
    <s v="26"/>
    <x v="5"/>
    <x v="59"/>
    <x v="45"/>
    <x v="13"/>
    <s v="ร้อยเอ็ด"/>
    <d v="2021-09-25T00:00:00"/>
    <d v="2021-09-30T00:00:00"/>
    <m/>
    <d v="2021-01-03T00:00:00"/>
    <x v="21"/>
    <n v="38"/>
  </r>
  <r>
    <n v="24852"/>
    <s v="26.D.H.F."/>
    <s v="สุตาภัทร  นานคำ"/>
    <s v="5901778"/>
    <s v="หญิง"/>
    <n v="7"/>
    <n v="0"/>
    <s v="นักเรียน"/>
    <s v="19"/>
    <x v="8"/>
    <x v="60"/>
    <x v="4"/>
    <x v="2"/>
    <s v="ปทุมรัตต์"/>
    <d v="2021-09-10T00:00:00"/>
    <d v="2021-09-14T00:00:00"/>
    <m/>
    <d v="2021-01-03T00:00:00"/>
    <x v="3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6"/>
    <x v="61"/>
    <x v="7"/>
    <x v="5"/>
    <s v="สุวรรณภูมิ"/>
    <d v="2021-07-19T00:00:00"/>
    <d v="2021-07-23T00:00:00"/>
    <m/>
    <d v="2021-01-03T00:00:00"/>
    <x v="17"/>
    <n v="29"/>
  </r>
  <r>
    <n v="24112"/>
    <s v="26.D.H.F."/>
    <s v="เสกสันต์ มั่งคั่ง"/>
    <s v="015526"/>
    <s v="ชาย"/>
    <n v="40"/>
    <n v="0"/>
    <s v="ข้าราชการ"/>
    <s v="59"/>
    <x v="3"/>
    <x v="62"/>
    <x v="6"/>
    <x v="4"/>
    <s v="เกษตรวิสัย"/>
    <d v="2021-05-27T00:00:00"/>
    <d v="2021-05-31T00:00:00"/>
    <m/>
    <d v="2021-01-03T00:00:00"/>
    <x v="1"/>
    <n v="21"/>
  </r>
  <r>
    <n v="17532"/>
    <s v="26.D.H.F."/>
    <s v="หฤษติ แท่นอินทร์"/>
    <s v="5712742"/>
    <s v="ชาย"/>
    <n v="13"/>
    <n v="9"/>
    <s v="นักเรียน"/>
    <s v="82"/>
    <x v="10"/>
    <x v="63"/>
    <x v="46"/>
    <x v="0"/>
    <s v="จตุรพักตรพิมาน"/>
    <d v="2021-06-12T00:00:00"/>
    <d v="2021-06-12T00:00:00"/>
    <m/>
    <d v="2021-01-03T00:00:00"/>
    <x v="22"/>
    <n v="23"/>
  </r>
  <r>
    <n v="30127"/>
    <s v="26.D.H.F."/>
    <s v="อดิศร แก่นของ"/>
    <s v="450029128"/>
    <s v="ชาย"/>
    <n v="30"/>
    <n v="4"/>
    <s v="เกษตร"/>
    <s v="54"/>
    <x v="6"/>
    <x v="64"/>
    <x v="47"/>
    <x v="1"/>
    <s v="พนมไพร"/>
    <d v="2021-11-04T00:00:00"/>
    <d v="2021-11-11T00:00:00"/>
    <m/>
    <d v="2021-01-03T00:00:00"/>
    <x v="28"/>
    <n v="44"/>
  </r>
  <r>
    <n v="26444"/>
    <s v="26.D.H.F."/>
    <s v="อดุลย์ชยุตม์ เจริญทรัพย์ธาดา"/>
    <m/>
    <s v="ชาย"/>
    <n v="0"/>
    <n v="8"/>
    <s v="ไม่ทราบอาชีพ/ในปกครอง"/>
    <s v="417"/>
    <x v="6"/>
    <x v="6"/>
    <x v="6"/>
    <x v="4"/>
    <s v="ร้อยเอ็ดธนบุรี"/>
    <d v="2021-09-18T00:00:00"/>
    <d v="2021-09-20T00:00:00"/>
    <m/>
    <d v="2021-01-03T00:00:00"/>
    <x v="0"/>
    <n v="37"/>
  </r>
  <r>
    <n v="17420"/>
    <s v="26.D.H.F."/>
    <s v="อรสา ยื่งสุข"/>
    <s v="6003670"/>
    <s v="หญิง"/>
    <n v="28"/>
    <n v="0"/>
    <s v="เกษตร"/>
    <s v="285"/>
    <x v="9"/>
    <x v="38"/>
    <x v="15"/>
    <x v="2"/>
    <s v="ปทุมรัตต์"/>
    <d v="2021-06-06T00:00:00"/>
    <d v="2021-06-13T00:00:00"/>
    <m/>
    <d v="2021-01-03T00:00:00"/>
    <x v="20"/>
    <n v="23"/>
  </r>
  <r>
    <n v="20182"/>
    <s v="26.D.H.F."/>
    <s v="อริสรา ทาทัพไทย"/>
    <s v="644283"/>
    <s v="หญิง"/>
    <n v="14"/>
    <n v="2"/>
    <s v="นักเรียน"/>
    <s v="175"/>
    <x v="1"/>
    <x v="46"/>
    <x v="28"/>
    <x v="5"/>
    <s v="ร้อยเอ็ด"/>
    <d v="2021-06-25T00:00:00"/>
    <d v="2021-06-29T00:00:00"/>
    <m/>
    <d v="2021-01-03T00:00:00"/>
    <x v="24"/>
    <n v="25"/>
  </r>
  <r>
    <n v="16289"/>
    <s v="26.D.H.F."/>
    <s v="อริสา ทุ่งลาด"/>
    <s v="5400046"/>
    <s v="หญิง"/>
    <n v="12"/>
    <n v="8"/>
    <s v="นักเรียน"/>
    <s v="13"/>
    <x v="4"/>
    <x v="10"/>
    <x v="10"/>
    <x v="0"/>
    <s v="จตุรพักตรพิมาน"/>
    <d v="2021-05-28T00:00:00"/>
    <d v="2021-05-31T00:00:00"/>
    <m/>
    <d v="2021-01-03T00:00:00"/>
    <x v="1"/>
    <n v="21"/>
  </r>
  <r>
    <n v="29062"/>
    <s v="26.D.H.F."/>
    <s v="อลงกรณ์ ผลาการ"/>
    <s v="0131130"/>
    <s v="ชาย"/>
    <n v="23"/>
    <n v="0"/>
    <s v="นักเรียน"/>
    <s v="1"/>
    <x v="10"/>
    <x v="65"/>
    <x v="23"/>
    <x v="4"/>
    <s v="เกษตรวิสัย"/>
    <d v="2021-10-20T00:00:00"/>
    <d v="2021-10-23T00:00:00"/>
    <m/>
    <d v="2021-01-03T00:00:00"/>
    <x v="2"/>
    <n v="42"/>
  </r>
  <r>
    <n v="24685"/>
    <s v="26.D.H.F."/>
    <s v="อาทิตยา สิงห์โต"/>
    <s v="5402478"/>
    <s v="หญิง"/>
    <n v="10"/>
    <n v="0"/>
    <s v="นักเรียน"/>
    <s v="158"/>
    <x v="9"/>
    <x v="66"/>
    <x v="4"/>
    <x v="2"/>
    <s v="ปทุมรัตต์"/>
    <d v="2021-09-09T00:00:00"/>
    <d v="2021-09-13T00:00:00"/>
    <m/>
    <d v="2021-01-03T00:00:00"/>
    <x v="3"/>
    <n v="36"/>
  </r>
  <r>
    <n v="29301"/>
    <s v="26.D.H.F."/>
    <s v="อาภัสสร เติมสุข"/>
    <s v="909543"/>
    <s v="หญิง"/>
    <n v="14"/>
    <n v="6"/>
    <s v="นักเรียน"/>
    <s v="160"/>
    <x v="7"/>
    <x v="67"/>
    <x v="14"/>
    <x v="7"/>
    <s v="ร้อยเอ็ด"/>
    <d v="2021-10-19T00:00:00"/>
    <d v="2021-10-22T00:00:00"/>
    <m/>
    <d v="2021-01-03T00:00:00"/>
    <x v="2"/>
    <n v="42"/>
  </r>
  <r>
    <n v="25184"/>
    <s v="26.D.H.F."/>
    <s v="อาภาศิริ สอนลาด"/>
    <s v="016522"/>
    <s v="หญิง"/>
    <n v="15"/>
    <n v="0"/>
    <s v="นักเรียน"/>
    <s v="273"/>
    <x v="7"/>
    <x v="68"/>
    <x v="6"/>
    <x v="4"/>
    <s v="เกษตรวิสัย"/>
    <d v="2021-09-10T00:00:00"/>
    <d v="2021-09-16T00:00:00"/>
    <m/>
    <d v="2021-01-03T00:00:00"/>
    <x v="3"/>
    <n v="36"/>
  </r>
  <r>
    <n v="26905"/>
    <s v="26.D.H.F."/>
    <s v="อุไร ขนันแข็ง"/>
    <s v="6403160"/>
    <s v="ชาย"/>
    <n v="53"/>
    <n v="3"/>
    <s v="เกษตร"/>
    <s v="55"/>
    <x v="11"/>
    <x v="69"/>
    <x v="48"/>
    <x v="8"/>
    <s v="โพธิ์ชัย"/>
    <d v="2021-09-30T00:00:00"/>
    <d v="2021-10-04T00:00:00"/>
    <m/>
    <d v="2021-01-03T00:00:00"/>
    <x v="14"/>
    <n v="39"/>
  </r>
  <r>
    <n v="23169"/>
    <s v="26.D.H.F."/>
    <s v="เอวิตรา กุลลาวงษ์"/>
    <s v="490124290"/>
    <s v="หญิง"/>
    <n v="15"/>
    <n v="6"/>
    <s v="นักเรียน"/>
    <s v="92"/>
    <x v="17"/>
    <x v="70"/>
    <x v="7"/>
    <x v="5"/>
    <s v="สุวรรณภูมิ"/>
    <d v="2021-08-09T00:00:00"/>
    <d v="2021-08-13T00:00:00"/>
    <m/>
    <d v="2021-01-03T00:00:00"/>
    <x v="9"/>
    <n v="32"/>
  </r>
  <r>
    <n v="29061"/>
    <s v="26.D.H.F."/>
    <s v="แอนอริญา สิมลี"/>
    <s v="0155431"/>
    <s v="หญิง"/>
    <n v="15"/>
    <n v="0"/>
    <s v="นักเรียน"/>
    <s v="31"/>
    <x v="8"/>
    <x v="71"/>
    <x v="6"/>
    <x v="4"/>
    <s v="เกษตรวิสัย"/>
    <d v="2021-10-08T00:00:00"/>
    <d v="2021-10-12T00:00:00"/>
    <m/>
    <d v="2021-01-03T00:00:00"/>
    <x v="6"/>
    <n v="40"/>
  </r>
  <r>
    <n v="22240"/>
    <s v="27.D.H.F.shock syndrome"/>
    <s v="ธนพล มูลมณี"/>
    <s v="6402523"/>
    <s v="ชาย"/>
    <n v="22"/>
    <n v="4"/>
    <s v="รับจ้าง,กรรมกร"/>
    <s v="149"/>
    <x v="4"/>
    <x v="63"/>
    <x v="46"/>
    <x v="0"/>
    <s v="จตุรพักตรพิมาน"/>
    <d v="2021-08-13T00:00:00"/>
    <d v="2021-08-16T00:00:00"/>
    <m/>
    <d v="2021-01-03T00:00:00"/>
    <x v="5"/>
    <n v="32"/>
  </r>
  <r>
    <n v="28072"/>
    <s v="27.D.H.F.shock syndrome"/>
    <s v="วาสนา ศรีเวชศิลป์"/>
    <s v="1237007"/>
    <s v="หญิง"/>
    <n v="27"/>
    <n v="9"/>
    <s v="รับจ้าง,กรรมกร"/>
    <s v="ห้องเช่า"/>
    <x v="7"/>
    <x v="72"/>
    <x v="49"/>
    <x v="12"/>
    <s v="ร้อยเอ็ด"/>
    <d v="2021-09-30T00:00:00"/>
    <d v="2021-10-04T00:00:00"/>
    <m/>
    <d v="2021-01-03T00:00:00"/>
    <x v="14"/>
    <n v="39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10"/>
    <x v="10"/>
    <x v="10"/>
    <x v="0"/>
    <s v="จตุรพักตรพิมาน"/>
    <d v="2021-07-26T00:00:00"/>
    <d v="2021-07-30T00:00:00"/>
    <m/>
    <d v="2021-01-03T00:00:00"/>
    <x v="11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5"/>
    <x v="73"/>
    <x v="46"/>
    <x v="0"/>
    <s v="จตุรพักตรพิมาน"/>
    <d v="2021-09-03T00:00:00"/>
    <d v="2021-09-07T00:00:00"/>
    <m/>
    <d v="2021-01-03T00:00:00"/>
    <x v="29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74"/>
    <x v="46"/>
    <x v="0"/>
    <s v="จตุรพักตรพิมาน"/>
    <d v="2021-08-28T00:00:00"/>
    <d v="2021-08-28T00:00:00"/>
    <m/>
    <d v="2021-01-03T00:00:00"/>
    <x v="13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1"/>
    <x v="75"/>
    <x v="4"/>
    <x v="2"/>
    <s v="ปทุมรัตต์"/>
    <d v="2021-06-04T00:00:00"/>
    <d v="2021-06-09T00:00:00"/>
    <m/>
    <d v="2021-01-03T00:00:00"/>
    <x v="22"/>
    <n v="22"/>
  </r>
  <r>
    <n v="27456"/>
    <s v="66.Dengue fever"/>
    <s v="กมลฉัตร นาชาลี"/>
    <s v="5604071"/>
    <s v="หญิง"/>
    <n v="8"/>
    <n v="6"/>
    <s v="นักเรียน"/>
    <s v="14"/>
    <x v="1"/>
    <x v="76"/>
    <x v="50"/>
    <x v="0"/>
    <s v="จตุรพักตรพิมาน"/>
    <d v="2021-10-10T00:00:00"/>
    <d v="2021-10-10T00:00:00"/>
    <m/>
    <d v="2021-01-03T00:00:00"/>
    <x v="6"/>
    <n v="41"/>
  </r>
  <r>
    <n v="23158"/>
    <s v="66.Dengue fever"/>
    <s v="กฤตกร อุปวงษา"/>
    <s v="580186510"/>
    <s v="ชาย"/>
    <n v="6"/>
    <n v="4"/>
    <s v="นักเรียน"/>
    <s v="42/1"/>
    <x v="9"/>
    <x v="77"/>
    <x v="27"/>
    <x v="4"/>
    <s v="สุวรรณภูมิ"/>
    <d v="2021-06-26T00:00:00"/>
    <d v="2021-06-30T00:00:00"/>
    <m/>
    <d v="2021-01-03T00:00:00"/>
    <x v="24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10"/>
    <x v="10"/>
    <x v="10"/>
    <x v="0"/>
    <s v="จตุรพักตรพิมาน"/>
    <d v="2021-05-22T00:00:00"/>
    <d v="2021-05-25T00:00:00"/>
    <m/>
    <d v="2021-01-03T00:00:00"/>
    <x v="19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4"/>
    <x v="78"/>
    <x v="6"/>
    <x v="4"/>
    <s v="เกษตรวิสัย"/>
    <d v="2021-08-24T00:00:00"/>
    <d v="2021-08-29T00:00:00"/>
    <m/>
    <d v="2021-01-03T00:00:00"/>
    <x v="7"/>
    <n v="34"/>
  </r>
  <r>
    <n v="25683"/>
    <s v="66.Dengue fever"/>
    <s v="กัญญาภรณ์ ใบยา"/>
    <s v="5714792"/>
    <s v="หญิง"/>
    <n v="7"/>
    <n v="0"/>
    <s v="นักเรียน"/>
    <s v="27/1"/>
    <x v="7"/>
    <x v="79"/>
    <x v="51"/>
    <x v="0"/>
    <s v="จตุรพักตรพิมาน"/>
    <d v="2021-09-17T00:00:00"/>
    <d v="2021-09-17T00:00:00"/>
    <m/>
    <d v="2021-01-03T00:00:00"/>
    <x v="3"/>
    <n v="37"/>
  </r>
  <r>
    <n v="20180"/>
    <s v="66.Dengue fever"/>
    <s v="กุลวุฒิ มานะดี"/>
    <s v="1209004"/>
    <s v="ชาย"/>
    <n v="23"/>
    <n v="8"/>
    <s v="รับจ้าง,กรรมกร"/>
    <s v="157"/>
    <x v="9"/>
    <x v="80"/>
    <x v="52"/>
    <x v="3"/>
    <s v="ร้อยเอ็ด"/>
    <d v="2021-06-22T00:00:00"/>
    <d v="2021-06-27T00:00:00"/>
    <m/>
    <d v="2021-01-03T00:00:00"/>
    <x v="24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9"/>
    <x v="38"/>
    <x v="15"/>
    <x v="2"/>
    <s v="ปทุมรัตต์"/>
    <d v="2021-06-07T00:00:00"/>
    <d v="2021-06-08T00:00:00"/>
    <m/>
    <d v="2021-01-03T00:00:00"/>
    <x v="22"/>
    <n v="23"/>
  </r>
  <r>
    <n v="28873"/>
    <s v="66.Dengue fever"/>
    <s v="ขวัญจิรา บุประปา"/>
    <s v="124344"/>
    <s v="หญิง"/>
    <n v="0"/>
    <n v="6"/>
    <s v="ไม่ทราบอาชีพ/ในปกครอง"/>
    <s v="98"/>
    <x v="0"/>
    <x v="81"/>
    <x v="15"/>
    <x v="2"/>
    <s v="ร้อยเอ็ด"/>
    <d v="2021-10-22T00:00:00"/>
    <d v="2021-10-25T00:00:00"/>
    <m/>
    <d v="2021-01-03T00:00:00"/>
    <x v="12"/>
    <n v="42"/>
  </r>
  <r>
    <n v="19333"/>
    <s v="66.Dengue fever"/>
    <s v="ขัตติยา บุญชม"/>
    <m/>
    <s v="หญิง"/>
    <n v="29"/>
    <n v="0"/>
    <s v="รับจ้าง,กรรมกร"/>
    <s v="212"/>
    <x v="8"/>
    <x v="30"/>
    <x v="28"/>
    <x v="5"/>
    <s v="ร้อยเอ็ดธนบุรี"/>
    <d v="2021-07-03T00:00:00"/>
    <d v="2021-07-05T00:00:00"/>
    <m/>
    <d v="2021-01-03T00:00:00"/>
    <x v="30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4"/>
    <x v="10"/>
    <x v="10"/>
    <x v="0"/>
    <s v="จตุรพักตรพิมาน"/>
    <d v="2021-06-18T00:00:00"/>
    <d v="2021-06-18T00:00:00"/>
    <m/>
    <d v="2021-01-03T00:00:00"/>
    <x v="20"/>
    <n v="24"/>
  </r>
  <r>
    <n v="26919"/>
    <s v="66.Dengue fever"/>
    <s v="จรรยาภรณ์ ศรีหินกอง"/>
    <s v="540162191"/>
    <s v="หญิง"/>
    <n v="10"/>
    <n v="11"/>
    <s v="นักเรียน"/>
    <s v="123"/>
    <x v="9"/>
    <x v="11"/>
    <x v="11"/>
    <x v="5"/>
    <s v="สุวรรณภูมิ"/>
    <d v="2021-08-06T00:00:00"/>
    <d v="2021-08-09T00:00:00"/>
    <m/>
    <d v="2021-01-03T00:00:00"/>
    <x v="9"/>
    <n v="31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10"/>
    <x v="10"/>
    <x v="0"/>
    <s v="จตุรพักตรพิมาน"/>
    <d v="2021-06-15T00:00:00"/>
    <d v="2021-06-18T00:00:00"/>
    <m/>
    <d v="2021-01-03T00:00:00"/>
    <x v="20"/>
    <n v="24"/>
  </r>
  <r>
    <n v="27677"/>
    <s v="66.Dengue fever"/>
    <s v="จักรกฤษณ์ แสนสง่า"/>
    <s v="000149342"/>
    <s v="ชาย"/>
    <n v="14"/>
    <n v="0"/>
    <s v="นักเรียน"/>
    <s v="84"/>
    <x v="0"/>
    <x v="19"/>
    <x v="18"/>
    <x v="9"/>
    <s v="โพนทอง"/>
    <d v="2021-10-10T00:00:00"/>
    <d v="2021-10-15T00:00:00"/>
    <m/>
    <d v="2021-01-03T00:00:00"/>
    <x v="6"/>
    <n v="41"/>
  </r>
  <r>
    <n v="20284"/>
    <s v="66.Dengue fever"/>
    <s v="จักราวุธ สหะขันธ์"/>
    <s v="5607574"/>
    <s v="ชาย"/>
    <n v="13"/>
    <n v="5"/>
    <s v="นักเรียน"/>
    <s v="143"/>
    <x v="4"/>
    <x v="63"/>
    <x v="46"/>
    <x v="0"/>
    <s v="จตุรพักตรพิมาน"/>
    <d v="2021-07-14T00:00:00"/>
    <d v="2021-07-19T00:00:00"/>
    <m/>
    <d v="2021-01-03T00:00:00"/>
    <x v="17"/>
    <n v="28"/>
  </r>
  <r>
    <n v="29108"/>
    <s v="66.Dengue fever"/>
    <s v="จารุวรรณ นามคำ"/>
    <s v="520001077"/>
    <s v="หญิง"/>
    <n v="19"/>
    <n v="1"/>
    <s v="นักเรียน"/>
    <s v="114"/>
    <x v="4"/>
    <x v="82"/>
    <x v="53"/>
    <x v="1"/>
    <s v="พนมไพร"/>
    <d v="2021-10-29T00:00:00"/>
    <d v="2021-10-30T00:00:00"/>
    <m/>
    <d v="2021-01-03T00:00:00"/>
    <x v="12"/>
    <n v="43"/>
  </r>
  <r>
    <n v="17159"/>
    <s v="66.Dengue fever"/>
    <s v="จิรัชญา ยอดดี"/>
    <s v="5602794"/>
    <s v="หญิง"/>
    <n v="19"/>
    <n v="11"/>
    <s v="นักเรียน"/>
    <s v="20"/>
    <x v="6"/>
    <x v="83"/>
    <x v="50"/>
    <x v="0"/>
    <s v="จตุรพักตรพิมาน"/>
    <d v="2021-06-01T00:00:00"/>
    <d v="2021-06-11T00:00:00"/>
    <m/>
    <d v="2021-01-03T00:00:00"/>
    <x v="22"/>
    <n v="22"/>
  </r>
  <r>
    <n v="25682"/>
    <s v="66.Dengue fever"/>
    <s v="จิรายุทธ บุตรวงศ์"/>
    <s v="6403622"/>
    <s v="ชาย"/>
    <n v="1"/>
    <n v="1"/>
    <s v="ไม่ทราบอาชีพ/ในปกครอง"/>
    <s v="13"/>
    <x v="3"/>
    <x v="84"/>
    <x v="54"/>
    <x v="0"/>
    <s v="จตุรพักตรพิมาน"/>
    <d v="2021-09-15T00:00:00"/>
    <d v="2021-09-15T00:00:00"/>
    <m/>
    <d v="2021-01-03T00:00:00"/>
    <x v="3"/>
    <n v="37"/>
  </r>
  <r>
    <n v="24110"/>
    <s v="66.Dengue fever"/>
    <s v="จุฬานนท์ ลามี"/>
    <s v="5404992"/>
    <s v="ชาย"/>
    <n v="11"/>
    <n v="0"/>
    <s v="นักเรียน"/>
    <s v="132"/>
    <x v="11"/>
    <x v="85"/>
    <x v="35"/>
    <x v="4"/>
    <s v="เกษตรวิสัย"/>
    <d v="2021-05-23T00:00:00"/>
    <d v="2021-05-26T00:00:00"/>
    <m/>
    <d v="2021-01-03T00:00:00"/>
    <x v="19"/>
    <n v="21"/>
  </r>
  <r>
    <n v="28925"/>
    <s v="66.Dengue fever"/>
    <s v="เจษฎา ไกลเล็ก"/>
    <s v="450007562"/>
    <s v="ชาย"/>
    <n v="26"/>
    <n v="3"/>
    <s v="เกษตร"/>
    <s v="247"/>
    <x v="4"/>
    <x v="86"/>
    <x v="41"/>
    <x v="1"/>
    <s v="พนมไพร"/>
    <d v="2021-10-28T00:00:00"/>
    <d v="2021-10-28T00:00:00"/>
    <m/>
    <d v="2021-01-03T00:00:00"/>
    <x v="12"/>
    <n v="43"/>
  </r>
  <r>
    <n v="25180"/>
    <s v="66.Dengue fever"/>
    <s v="ชฎาวรรณ ผันพรม"/>
    <s v="5304165"/>
    <s v="หญิง"/>
    <n v="11"/>
    <n v="0"/>
    <s v="นักเรียน"/>
    <s v="60"/>
    <x v="9"/>
    <x v="12"/>
    <x v="12"/>
    <x v="4"/>
    <s v="เกษตรวิสัย"/>
    <d v="2021-09-12T00:00:00"/>
    <d v="2021-09-14T00:00:00"/>
    <m/>
    <d v="2021-01-03T00:00:00"/>
    <x v="3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9"/>
    <x v="12"/>
    <x v="12"/>
    <x v="4"/>
    <s v="เกษตรวิสัย"/>
    <d v="2021-08-24T00:00:00"/>
    <d v="2021-08-27T00:00:00"/>
    <m/>
    <d v="2021-01-03T00:00:00"/>
    <x v="13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10"/>
    <x v="10"/>
    <x v="0"/>
    <s v="จตุรพักตรพิมาน"/>
    <d v="2021-06-07T00:00:00"/>
    <d v="2021-06-11T00:00:00"/>
    <m/>
    <d v="2021-01-03T00:00:00"/>
    <x v="22"/>
    <n v="23"/>
  </r>
  <r>
    <n v="19591"/>
    <s v="66.Dengue fever"/>
    <s v="ชลนิชา ใจร้าย"/>
    <s v="6104048"/>
    <s v="หญิง"/>
    <n v="13"/>
    <n v="8"/>
    <s v="นักเรียน"/>
    <s v="80"/>
    <x v="10"/>
    <x v="63"/>
    <x v="46"/>
    <x v="0"/>
    <s v="เมืองสรวง"/>
    <d v="2021-06-23T00:00:00"/>
    <d v="2021-06-28T00:00:00"/>
    <m/>
    <d v="2021-01-03T00:00:00"/>
    <x v="24"/>
    <n v="25"/>
  </r>
  <r>
    <n v="22496"/>
    <s v="66.Dengue fever"/>
    <s v="ชวลิต ทัพธานี"/>
    <s v="5900126"/>
    <s v="ชาย"/>
    <n v="15"/>
    <n v="10"/>
    <s v="นักเรียน"/>
    <s v="37"/>
    <x v="4"/>
    <x v="63"/>
    <x v="46"/>
    <x v="0"/>
    <s v="จตุรพักตรพิมาน"/>
    <d v="2021-08-15T00:00:00"/>
    <d v="2021-08-18T00:00:00"/>
    <m/>
    <d v="2021-01-03T00:00:00"/>
    <x v="5"/>
    <n v="33"/>
  </r>
  <r>
    <n v="27878"/>
    <s v="66.Dengue fever"/>
    <s v="ชัยวัตร ประทุมอ่อน"/>
    <s v="461261"/>
    <s v="ชาย"/>
    <n v="61"/>
    <n v="0"/>
    <s v="ข้าราชการ"/>
    <s v="102"/>
    <x v="3"/>
    <x v="87"/>
    <x v="55"/>
    <x v="12"/>
    <s v="ร้อยเอ็ด"/>
    <d v="2021-09-28T00:00:00"/>
    <d v="2021-09-30T00:00:00"/>
    <m/>
    <d v="2021-01-03T00:00:00"/>
    <x v="21"/>
    <n v="39"/>
  </r>
  <r>
    <n v="19647"/>
    <s v="66.Dengue fever"/>
    <s v="ชินภัทร  ถาภูงา"/>
    <s v="5658163"/>
    <s v="ชาย"/>
    <n v="7"/>
    <n v="0"/>
    <s v="นักเรียน"/>
    <s v="108"/>
    <x v="4"/>
    <x v="88"/>
    <x v="56"/>
    <x v="2"/>
    <s v="ปทุมรัตต์"/>
    <d v="2021-07-03T00:00:00"/>
    <d v="2021-07-07T00:00:00"/>
    <m/>
    <d v="2021-01-03T00:00:00"/>
    <x v="30"/>
    <n v="26"/>
  </r>
  <r>
    <n v="25944"/>
    <s v="66.Dengue fever"/>
    <s v="ชุติกาญจน์ นงนวล"/>
    <s v="5704245"/>
    <s v="หญิง"/>
    <n v="7"/>
    <n v="7"/>
    <s v="นักเรียน"/>
    <s v="66/1"/>
    <x v="12"/>
    <x v="89"/>
    <x v="51"/>
    <x v="0"/>
    <s v="จตุรพักตรพิมาน"/>
    <d v="2021-09-23T00:00:00"/>
    <d v="2021-09-27T00:00:00"/>
    <m/>
    <d v="2021-01-03T00:00:00"/>
    <x v="21"/>
    <n v="38"/>
  </r>
  <r>
    <n v="24113"/>
    <s v="66.Dengue fever"/>
    <s v="ณรงค์เดช เรืองสนาม"/>
    <s v="6102235"/>
    <s v="ชาย"/>
    <n v="40"/>
    <n v="0"/>
    <s v="เกษตร"/>
    <s v="151"/>
    <x v="2"/>
    <x v="6"/>
    <x v="6"/>
    <x v="4"/>
    <s v="เกษตรวิสัย"/>
    <d v="2021-06-13T00:00:00"/>
    <d v="2021-06-16T00:00:00"/>
    <m/>
    <d v="2021-01-03T00:00:00"/>
    <x v="20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7"/>
    <x v="31"/>
    <x v="29"/>
    <x v="11"/>
    <s v="ร้อยเอ็ดธนบุรี"/>
    <d v="2021-08-14T00:00:00"/>
    <d v="2021-08-17T00:00:00"/>
    <m/>
    <d v="2021-01-03T00:00:00"/>
    <x v="5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8"/>
    <x v="25"/>
    <x v="23"/>
    <x v="4"/>
    <s v="จุรีเวช"/>
    <d v="2021-05-18T00:00:00"/>
    <d v="2021-05-25T00:00:00"/>
    <m/>
    <d v="2021-01-03T00:00:00"/>
    <x v="19"/>
    <n v="20"/>
  </r>
  <r>
    <n v="29335"/>
    <s v="66.Dengue fever"/>
    <s v="ณัฐชา มะลาศรี"/>
    <s v="5806730"/>
    <s v="ชาย"/>
    <n v="18"/>
    <n v="7"/>
    <s v="นักเรียน"/>
    <s v="36"/>
    <x v="4"/>
    <x v="90"/>
    <x v="57"/>
    <x v="0"/>
    <s v="จตุรพักตรพิมาน"/>
    <d v="2021-10-31T00:00:00"/>
    <d v="2021-10-31T00:00:00"/>
    <m/>
    <d v="2021-01-03T00:00:00"/>
    <x v="31"/>
    <n v="44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1"/>
    <x v="91"/>
    <x v="5"/>
    <x v="3"/>
    <s v="ร้อยเอ็ด"/>
    <d v="2021-06-12T00:00:00"/>
    <d v="2021-06-19T00:00:00"/>
    <m/>
    <d v="2021-01-03T00:00:00"/>
    <x v="20"/>
    <n v="23"/>
  </r>
  <r>
    <n v="25681"/>
    <s v="66.Dengue fever"/>
    <s v="ณัฐดนัย พนาสกุลรัตน์"/>
    <s v="5409015"/>
    <s v="ชาย"/>
    <n v="11"/>
    <n v="1"/>
    <s v="นักเรียน"/>
    <s v="143"/>
    <x v="4"/>
    <x v="90"/>
    <x v="57"/>
    <x v="0"/>
    <s v="จตุรพักตรพิมาน"/>
    <d v="2021-09-14T00:00:00"/>
    <d v="2021-09-14T00:00:00"/>
    <m/>
    <d v="2021-01-03T00:00:00"/>
    <x v="3"/>
    <n v="37"/>
  </r>
  <r>
    <n v="25181"/>
    <s v="66.Dengue fever"/>
    <s v="ณัฐปวีร์ วีระแสง"/>
    <s v="0165727"/>
    <s v="หญิง"/>
    <n v="12"/>
    <n v="0"/>
    <s v="นักเรียน"/>
    <s v="30"/>
    <x v="0"/>
    <x v="92"/>
    <x v="58"/>
    <x v="4"/>
    <s v="เกษตรวิสัย"/>
    <d v="2021-09-11T00:00:00"/>
    <d v="2021-09-14T00:00:00"/>
    <m/>
    <d v="2021-01-03T00:00:00"/>
    <x v="3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10"/>
    <x v="93"/>
    <x v="20"/>
    <x v="3"/>
    <s v="ร้อยเอ็ด"/>
    <d v="2021-05-24T00:00:00"/>
    <d v="2021-06-01T00:00:00"/>
    <m/>
    <d v="2021-01-03T00:00:00"/>
    <x v="1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1"/>
    <x v="94"/>
    <x v="53"/>
    <x v="1"/>
    <s v="สุวรรณภูมิ"/>
    <d v="2021-04-09T00:00:00"/>
    <d v="2021-04-13T00:00:00"/>
    <m/>
    <d v="2021-01-03T00:00:00"/>
    <x v="32"/>
    <n v="14"/>
  </r>
  <r>
    <n v="28753"/>
    <s v="66.Dengue fever"/>
    <s v="ณัฐพล มะลาศรี"/>
    <s v="5805487"/>
    <s v="ชาย"/>
    <n v="22"/>
    <n v="2"/>
    <s v="นักเรียน"/>
    <s v="36"/>
    <x v="4"/>
    <x v="90"/>
    <x v="57"/>
    <x v="0"/>
    <s v="จตุรพักตรพิมาน"/>
    <d v="2021-10-20T00:00:00"/>
    <d v="2021-10-20T00:00:00"/>
    <m/>
    <d v="2021-01-03T00:00:00"/>
    <x v="2"/>
    <n v="42"/>
  </r>
  <r>
    <n v="24607"/>
    <s v="66.Dengue fever"/>
    <s v="ณัฐวรา อินทิบุตร"/>
    <s v="5703768"/>
    <s v="หญิง"/>
    <n v="7"/>
    <n v="0"/>
    <s v="นักเรียน"/>
    <s v="85"/>
    <x v="7"/>
    <x v="95"/>
    <x v="35"/>
    <x v="4"/>
    <s v="เกษตรวิสัย"/>
    <d v="2021-08-24T00:00:00"/>
    <d v="2021-08-29T00:00:00"/>
    <m/>
    <d v="2021-01-03T00:00:00"/>
    <x v="7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5"/>
    <x v="5"/>
    <x v="5"/>
    <x v="3"/>
    <s v="ร้อยเอ็ด"/>
    <d v="2021-06-30T00:00:00"/>
    <d v="2021-07-03T00:00:00"/>
    <m/>
    <d v="2021-01-03T00:00:00"/>
    <x v="24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6"/>
    <x v="96"/>
    <x v="3"/>
    <x v="2"/>
    <s v="ปทุมรัตต์"/>
    <d v="2021-08-03T00:00:00"/>
    <d v="2021-08-06T00:00:00"/>
    <m/>
    <d v="2021-01-03T00:00:00"/>
    <x v="18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3"/>
    <x v="10"/>
    <x v="10"/>
    <x v="0"/>
    <s v="จตุรพักตรพิมาน"/>
    <d v="2021-06-21T00:00:00"/>
    <d v="2021-06-23T00:00:00"/>
    <m/>
    <d v="2021-01-03T00:00:00"/>
    <x v="10"/>
    <n v="25"/>
  </r>
  <r>
    <n v="29002"/>
    <s v="66.Dengue fever"/>
    <s v="ดาวประกาย ชมภูวงษ์"/>
    <s v="540000100"/>
    <s v="หญิง"/>
    <n v="32"/>
    <n v="6"/>
    <s v="รับจ้าง,กรรมกร"/>
    <s v="85"/>
    <x v="6"/>
    <x v="6"/>
    <x v="59"/>
    <x v="1"/>
    <s v="พนมไพร"/>
    <d v="2021-10-29T00:00:00"/>
    <d v="2021-10-29T00:00:00"/>
    <m/>
    <d v="2021-01-03T00:00:00"/>
    <x v="12"/>
    <n v="43"/>
  </r>
  <r>
    <n v="19019"/>
    <s v="66.Dengue fever"/>
    <s v="เด่นภูมิ พรมวงษา"/>
    <s v="5410595"/>
    <s v="ชาย"/>
    <n v="9"/>
    <n v="7"/>
    <s v="นักเรียน"/>
    <s v="98/1"/>
    <x v="3"/>
    <x v="10"/>
    <x v="10"/>
    <x v="0"/>
    <s v="จตุรพักตรพิมาน"/>
    <d v="2021-06-25T00:00:00"/>
    <d v="2021-06-29T00:00:00"/>
    <m/>
    <d v="2021-01-03T00:00:00"/>
    <x v="24"/>
    <n v="25"/>
  </r>
  <r>
    <n v="27511"/>
    <s v="66.Dengue fever"/>
    <s v="เตชินท์ โคตะยัญ"/>
    <s v="000196827"/>
    <s v="ชาย"/>
    <n v="9"/>
    <n v="9"/>
    <s v="นักเรียน"/>
    <s v="87"/>
    <x v="0"/>
    <x v="19"/>
    <x v="18"/>
    <x v="9"/>
    <s v="โพนทอง"/>
    <d v="2021-10-08T00:00:00"/>
    <d v="2021-10-12T00:00:00"/>
    <m/>
    <d v="2021-01-03T00:00:00"/>
    <x v="6"/>
    <n v="40"/>
  </r>
  <r>
    <n v="23564"/>
    <s v="66.Dengue fever"/>
    <s v="เตโชดม อุดมฉวี"/>
    <m/>
    <s v="ชาย"/>
    <n v="7"/>
    <n v="0"/>
    <s v="นักเรียน"/>
    <s v="150"/>
    <x v="18"/>
    <x v="33"/>
    <x v="31"/>
    <x v="2"/>
    <s v="ร้อยเอ็ดธนบุรี"/>
    <d v="2021-08-26T00:00:00"/>
    <d v="2021-09-02T00:00:00"/>
    <m/>
    <d v="2021-01-03T00:00:00"/>
    <x v="7"/>
    <n v="34"/>
  </r>
  <r>
    <n v="25447"/>
    <s v="66.Dengue fever"/>
    <s v="ทอง เรืองวงษ์"/>
    <s v="450003776"/>
    <s v="หญิง"/>
    <n v="72"/>
    <n v="8"/>
    <s v="เกษตร"/>
    <s v="4"/>
    <x v="19"/>
    <x v="97"/>
    <x v="60"/>
    <x v="14"/>
    <s v="หนองฮี"/>
    <d v="2021-09-08T00:00:00"/>
    <d v="2021-09-13T00:00:00"/>
    <m/>
    <d v="2021-01-03T00:00:00"/>
    <x v="3"/>
    <n v="36"/>
  </r>
  <r>
    <n v="27419"/>
    <s v="66.Dengue fever"/>
    <s v="ทินภัทร โยธะพงษ์"/>
    <s v="4904341"/>
    <s v="ชาย"/>
    <n v="14"/>
    <n v="0"/>
    <s v="นักเรียน"/>
    <s v="119"/>
    <x v="9"/>
    <x v="35"/>
    <x v="31"/>
    <x v="2"/>
    <s v="ปทุมรัตต์"/>
    <d v="2021-10-04T00:00:00"/>
    <d v="2021-10-08T00:00:00"/>
    <m/>
    <d v="2021-01-03T00:00:00"/>
    <x v="14"/>
    <n v="40"/>
  </r>
  <r>
    <n v="29064"/>
    <s v="66.Dengue fever"/>
    <s v="ทินวงษ์ ชาติมนตรี"/>
    <s v="0160641"/>
    <s v="ชาย"/>
    <n v="14"/>
    <n v="0"/>
    <s v="นักเรียน"/>
    <s v="82"/>
    <x v="7"/>
    <x v="98"/>
    <x v="61"/>
    <x v="4"/>
    <s v="เกษตรวิสัย"/>
    <d v="2021-10-23T00:00:00"/>
    <d v="2021-10-27T00:00:00"/>
    <m/>
    <d v="2021-01-03T00:00:00"/>
    <x v="12"/>
    <n v="42"/>
  </r>
  <r>
    <n v="26751"/>
    <s v="66.Dengue fever"/>
    <s v="ทิวานัน สิงห์เสาร์"/>
    <s v="713294"/>
    <s v="หญิง"/>
    <n v="24"/>
    <n v="0"/>
    <s v="รับจ้าง,กรรมกร"/>
    <s v="8"/>
    <x v="7"/>
    <x v="99"/>
    <x v="62"/>
    <x v="11"/>
    <s v="ร้อยเอ็ด"/>
    <d v="2021-09-03T00:00:00"/>
    <d v="2021-09-07T00:00:00"/>
    <m/>
    <d v="2021-01-03T00:00:00"/>
    <x v="29"/>
    <n v="35"/>
  </r>
  <r>
    <n v="181"/>
    <s v="66.Dengue fever"/>
    <s v="ธณัฐพงศ์ สิงห์คง"/>
    <s v="5710647"/>
    <s v="ชาย"/>
    <n v="17"/>
    <n v="11"/>
    <s v="นักเรียน"/>
    <s v="179"/>
    <x v="11"/>
    <x v="10"/>
    <x v="10"/>
    <x v="0"/>
    <s v="จตุรพักตรพิมาน"/>
    <d v="2021-01-04T00:00:00"/>
    <d v="2021-01-04T00:00:00"/>
    <m/>
    <d v="2021-01-03T00:00:00"/>
    <x v="33"/>
    <n v="1"/>
  </r>
  <r>
    <n v="26061"/>
    <s v="66.Dengue fever"/>
    <s v="ธนกร นาสมฝัน"/>
    <s v="738215"/>
    <s v="ชาย"/>
    <n v="12"/>
    <n v="0"/>
    <s v="นักเรียน"/>
    <s v="ค่ายประเสริฐสงคราม"/>
    <x v="8"/>
    <x v="8"/>
    <x v="8"/>
    <x v="3"/>
    <s v="ร้อยเอ็ด"/>
    <d v="2021-09-15T00:00:00"/>
    <d v="2021-09-20T00:00:00"/>
    <m/>
    <d v="2021-01-03T00:00:00"/>
    <x v="0"/>
    <n v="37"/>
  </r>
  <r>
    <n v="23162"/>
    <s v="66.Dengue fever"/>
    <s v="ธนกร ภาคะ"/>
    <s v="550168865"/>
    <s v="ชาย"/>
    <n v="15"/>
    <n v="7"/>
    <s v="นักเรียน"/>
    <s v="74"/>
    <x v="7"/>
    <x v="23"/>
    <x v="22"/>
    <x v="5"/>
    <s v="สุวรรณภูมิ"/>
    <d v="2021-07-17T00:00:00"/>
    <d v="2021-07-21T00:00:00"/>
    <m/>
    <d v="2021-01-03T00:00:00"/>
    <x v="17"/>
    <n v="28"/>
  </r>
  <r>
    <n v="26255"/>
    <s v="66.Dengue fever"/>
    <s v="ธนธรณ์ ศรีสวาสดิ์"/>
    <s v="500139969"/>
    <s v="หญิง"/>
    <n v="15"/>
    <n v="2"/>
    <s v="นักเรียน"/>
    <s v="73"/>
    <x v="3"/>
    <x v="100"/>
    <x v="63"/>
    <x v="5"/>
    <s v="สุวรรณภูมิ"/>
    <d v="2021-08-16T00:00:00"/>
    <d v="2021-08-20T00:00:00"/>
    <m/>
    <d v="2021-01-03T00:00:00"/>
    <x v="5"/>
    <n v="33"/>
  </r>
  <r>
    <n v="29060"/>
    <s v="66.Dengue fever"/>
    <s v="ธนบดินทร์ คำคุณ"/>
    <s v="0126688"/>
    <s v="ชาย"/>
    <n v="17"/>
    <n v="0"/>
    <s v="นักเรียน"/>
    <s v="92"/>
    <x v="18"/>
    <x v="101"/>
    <x v="12"/>
    <x v="4"/>
    <s v="เกษตรวิสัย"/>
    <d v="2021-10-16T00:00:00"/>
    <d v="2021-10-19T00:00:00"/>
    <m/>
    <d v="2021-01-03T00:00:00"/>
    <x v="2"/>
    <n v="41"/>
  </r>
  <r>
    <n v="24175"/>
    <s v="66.Dengue fever"/>
    <s v="ธนัญชนก ดวนพล"/>
    <s v="5703577"/>
    <s v="หญิง"/>
    <n v="12"/>
    <n v="5"/>
    <s v="นักเรียน"/>
    <s v="32"/>
    <x v="7"/>
    <x v="79"/>
    <x v="51"/>
    <x v="0"/>
    <s v="จตุรพักตรพิมาน"/>
    <d v="2021-08-31T00:00:00"/>
    <d v="2021-09-01T00:00:00"/>
    <m/>
    <d v="2021-01-03T00:00:00"/>
    <x v="7"/>
    <n v="35"/>
  </r>
  <r>
    <n v="22869"/>
    <s v="66.Dengue fever"/>
    <s v="ธัญญภัสร์ นนทภา"/>
    <m/>
    <s v="หญิง"/>
    <n v="34"/>
    <n v="0"/>
    <s v="ค้าขาย"/>
    <s v="21"/>
    <x v="2"/>
    <x v="16"/>
    <x v="16"/>
    <x v="3"/>
    <s v="ร้อยเอ็ดธนบุรี"/>
    <d v="2021-07-28T00:00:00"/>
    <d v="2021-08-01T00:00:00"/>
    <m/>
    <d v="2021-01-03T00:00:00"/>
    <x v="18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8"/>
    <x v="71"/>
    <x v="6"/>
    <x v="4"/>
    <s v="จุรีเวช"/>
    <d v="2021-05-11T00:00:00"/>
    <d v="2021-05-15T00:00:00"/>
    <m/>
    <d v="2021-01-03T00:00:00"/>
    <x v="23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1"/>
    <x v="102"/>
    <x v="29"/>
    <x v="11"/>
    <s v="ธวัชบุรี"/>
    <d v="2021-06-13T00:00:00"/>
    <d v="2021-06-18T00:00:00"/>
    <m/>
    <d v="2021-01-03T00:00:00"/>
    <x v="20"/>
    <n v="24"/>
  </r>
  <r>
    <n v="25177"/>
    <s v="66.Dengue fever"/>
    <s v="นฤพร ช่างถม"/>
    <s v="5605037"/>
    <s v="หญิง"/>
    <n v="8"/>
    <n v="0"/>
    <s v="นักเรียน"/>
    <s v="23"/>
    <x v="9"/>
    <x v="103"/>
    <x v="34"/>
    <x v="4"/>
    <s v="เกษตรวิสัย"/>
    <d v="2021-09-03T00:00:00"/>
    <d v="2021-09-06T00:00:00"/>
    <m/>
    <d v="2021-01-03T00:00:00"/>
    <x v="29"/>
    <n v="35"/>
  </r>
  <r>
    <n v="26201"/>
    <s v="66.Dengue fever"/>
    <s v="นฤพล โคตะยัญ"/>
    <s v="000222349"/>
    <s v="ชาย"/>
    <n v="67"/>
    <n v="0"/>
    <s v="เกษตร"/>
    <s v="87"/>
    <x v="0"/>
    <x v="19"/>
    <x v="18"/>
    <x v="9"/>
    <s v="โพนทอง"/>
    <d v="2021-09-27T00:00:00"/>
    <d v="2021-09-28T00:00:00"/>
    <m/>
    <d v="2021-01-03T00:00:00"/>
    <x v="21"/>
    <n v="39"/>
  </r>
  <r>
    <n v="26911"/>
    <s v="66.Dengue fever"/>
    <s v="นฤมล แก้วจันทร์"/>
    <s v="5604191"/>
    <s v="หญิง"/>
    <n v="15"/>
    <n v="5"/>
    <s v="นักเรียน"/>
    <s v="129"/>
    <x v="3"/>
    <x v="17"/>
    <x v="17"/>
    <x v="8"/>
    <s v="โพธิ์ชัย"/>
    <d v="2021-10-05T00:00:00"/>
    <d v="2021-10-05T00:00:00"/>
    <m/>
    <d v="2021-01-03T00:00:00"/>
    <x v="14"/>
    <n v="40"/>
  </r>
  <r>
    <n v="19020"/>
    <s v="66.Dengue fever"/>
    <s v="นฤมล หานุสิงห์"/>
    <s v="5410274"/>
    <s v="หญิง"/>
    <n v="9"/>
    <n v="8"/>
    <s v="นักเรียน"/>
    <s v="29"/>
    <x v="7"/>
    <x v="10"/>
    <x v="10"/>
    <x v="0"/>
    <s v="จตุรพักตรพิมาน"/>
    <d v="2021-06-25T00:00:00"/>
    <d v="2021-06-29T00:00:00"/>
    <m/>
    <d v="2021-01-03T00:00:00"/>
    <x v="24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3"/>
    <x v="104"/>
    <x v="64"/>
    <x v="11"/>
    <s v="ร้อยเอ็ด"/>
    <d v="2021-06-01T00:00:00"/>
    <d v="2021-06-02T00:00:00"/>
    <m/>
    <d v="2021-01-03T00:00:00"/>
    <x v="1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5"/>
    <x v="105"/>
    <x v="21"/>
    <x v="5"/>
    <s v="สุวรรณภูมิ"/>
    <d v="2021-05-23T00:00:00"/>
    <d v="2021-05-27T00:00:00"/>
    <m/>
    <d v="2021-01-03T00:00:00"/>
    <x v="19"/>
    <n v="21"/>
  </r>
  <r>
    <n v="23160"/>
    <s v="66.Dengue fever"/>
    <s v="บารมี ปรากฎ"/>
    <s v="500134156"/>
    <s v="ชาย"/>
    <n v="14"/>
    <n v="6"/>
    <s v="นักเรียน"/>
    <s v="52"/>
    <x v="17"/>
    <x v="70"/>
    <x v="7"/>
    <x v="5"/>
    <s v="สุวรรณภูมิ"/>
    <d v="2021-07-16T00:00:00"/>
    <d v="2021-07-18T00:00:00"/>
    <m/>
    <d v="2021-01-03T00:00:00"/>
    <x v="17"/>
    <n v="28"/>
  </r>
  <r>
    <n v="29334"/>
    <s v="66.Dengue fever"/>
    <s v="ปนิดา เหลานาคำ"/>
    <s v="5410878"/>
    <s v="หญิง"/>
    <n v="36"/>
    <n v="9"/>
    <s v="เกษตร"/>
    <s v="36"/>
    <x v="0"/>
    <x v="0"/>
    <x v="0"/>
    <x v="0"/>
    <s v="จตุรพักตรพิมาน"/>
    <d v="2021-10-29T00:00:00"/>
    <d v="2021-11-02T00:00:00"/>
    <m/>
    <d v="2021-01-03T00:00:00"/>
    <x v="31"/>
    <n v="43"/>
  </r>
  <r>
    <n v="24987"/>
    <s v="66.Dengue fever"/>
    <s v="ประภาส บุญกว้าง"/>
    <s v="5402988"/>
    <s v="ชาย"/>
    <n v="33"/>
    <n v="0"/>
    <s v="เกษตร"/>
    <s v="208"/>
    <x v="2"/>
    <x v="36"/>
    <x v="4"/>
    <x v="2"/>
    <s v="ปทุมรัตต์"/>
    <d v="2021-09-13T00:00:00"/>
    <d v="2021-09-16T00:00:00"/>
    <m/>
    <d v="2021-01-03T00:00:00"/>
    <x v="3"/>
    <n v="37"/>
  </r>
  <r>
    <n v="20428"/>
    <s v="66.Dengue fever"/>
    <s v="ประสิทธิ์  โต่นวุธ"/>
    <s v="6201104"/>
    <s v="ชาย"/>
    <n v="37"/>
    <n v="0"/>
    <s v="เกษตร"/>
    <s v="28"/>
    <x v="8"/>
    <x v="60"/>
    <x v="4"/>
    <x v="2"/>
    <s v="ปทุมรัตต์"/>
    <d v="2021-07-18T00:00:00"/>
    <d v="2021-07-20T00:00:00"/>
    <m/>
    <d v="2021-01-03T00:00:00"/>
    <x v="17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8"/>
    <x v="106"/>
    <x v="65"/>
    <x v="11"/>
    <s v="ร้อยเอ็ด"/>
    <d v="2021-05-28T00:00:00"/>
    <d v="2021-06-03T00:00:00"/>
    <m/>
    <d v="2021-01-03T00:00:00"/>
    <x v="1"/>
    <n v="21"/>
  </r>
  <r>
    <n v="22278"/>
    <s v="66.Dengue fever"/>
    <s v="ปัฐพร นามมูล"/>
    <s v="6402461"/>
    <s v="หญิง"/>
    <n v="17"/>
    <n v="8"/>
    <s v="นักเรียน"/>
    <s v="209"/>
    <x v="10"/>
    <x v="10"/>
    <x v="10"/>
    <x v="0"/>
    <s v="จตุรพักตรพิมาน"/>
    <d v="2021-08-09T00:00:00"/>
    <d v="2021-08-16T00:00:00"/>
    <m/>
    <d v="2021-01-03T00:00:00"/>
    <x v="5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4"/>
    <x v="63"/>
    <x v="46"/>
    <x v="0"/>
    <s v="จตุรพักตรพิมาน"/>
    <d v="2021-08-13T00:00:00"/>
    <d v="2021-08-16T00:00:00"/>
    <m/>
    <d v="2021-01-03T00:00:00"/>
    <x v="5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5"/>
    <x v="107"/>
    <x v="20"/>
    <x v="3"/>
    <s v="ร้อยเอ็ด"/>
    <d v="2021-02-22T00:00:00"/>
    <d v="2021-02-25T00:00:00"/>
    <m/>
    <d v="2021-01-03T00:00:00"/>
    <x v="34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2"/>
    <x v="108"/>
    <x v="66"/>
    <x v="1"/>
    <s v="หนองฮี"/>
    <d v="2021-08-23T00:00:00"/>
    <d v="2021-08-23T00:00:00"/>
    <m/>
    <d v="2021-01-03T00:00:00"/>
    <x v="13"/>
    <n v="34"/>
  </r>
  <r>
    <n v="28684"/>
    <s v="66.Dengue fever"/>
    <s v="พงศธร สาระกุล"/>
    <s v="741106"/>
    <s v="ชาย"/>
    <n v="25"/>
    <n v="10"/>
    <s v="รับจ้าง,กรรมกร"/>
    <s v="59"/>
    <x v="3"/>
    <x v="109"/>
    <x v="67"/>
    <x v="11"/>
    <s v="ร้อยเอ็ด"/>
    <d v="2021-10-18T00:00:00"/>
    <d v="2021-10-21T00:00:00"/>
    <m/>
    <d v="2021-01-03T00:00:00"/>
    <x v="2"/>
    <n v="42"/>
  </r>
  <r>
    <n v="25183"/>
    <s v="66.Dengue fever"/>
    <s v="พงษ์กวินท์ วีระแสง"/>
    <s v="5400041"/>
    <s v="ชาย"/>
    <n v="10"/>
    <n v="0"/>
    <s v="นักเรียน"/>
    <s v="10"/>
    <x v="0"/>
    <x v="92"/>
    <x v="58"/>
    <x v="4"/>
    <s v="เกษตรวิสัย"/>
    <d v="2021-09-10T00:00:00"/>
    <d v="2021-09-14T00:00:00"/>
    <m/>
    <d v="2021-01-03T00:00:00"/>
    <x v="3"/>
    <n v="36"/>
  </r>
  <r>
    <n v="25179"/>
    <s v="66.Dengue fever"/>
    <s v="พรนัชชา ผันพรม"/>
    <s v="5200610"/>
    <s v="หญิง"/>
    <n v="15"/>
    <n v="0"/>
    <s v="นักเรียน"/>
    <s v="60"/>
    <x v="9"/>
    <x v="12"/>
    <x v="12"/>
    <x v="4"/>
    <s v="เกษตรวิสัย"/>
    <d v="2021-09-07T00:00:00"/>
    <d v="2021-09-14T00:00:00"/>
    <m/>
    <d v="2021-01-03T00:00:00"/>
    <x v="3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7"/>
    <x v="74"/>
    <x v="46"/>
    <x v="0"/>
    <s v="จตุรพักตรพิมาน"/>
    <d v="2021-08-07T00:00:00"/>
    <d v="2021-08-07T00:00:00"/>
    <m/>
    <d v="2021-01-03T00:00:00"/>
    <x v="18"/>
    <n v="31"/>
  </r>
  <r>
    <n v="21162"/>
    <s v="66.Dengue fever"/>
    <s v="พศิกา จามิกรณ์"/>
    <s v="600007390"/>
    <s v="หญิง"/>
    <n v="8"/>
    <n v="6"/>
    <s v="นักเรียน"/>
    <s v="96"/>
    <x v="0"/>
    <x v="28"/>
    <x v="26"/>
    <x v="2"/>
    <s v="จุรีเวช"/>
    <d v="2021-07-27T00:00:00"/>
    <d v="2021-07-30T00:00:00"/>
    <m/>
    <d v="2021-01-03T00:00:00"/>
    <x v="11"/>
    <n v="30"/>
  </r>
  <r>
    <n v="27753"/>
    <s v="66.Dengue fever"/>
    <s v="พัชรวัฒน์ บัวละคุณ"/>
    <m/>
    <s v="หญิง"/>
    <n v="38"/>
    <n v="0"/>
    <s v="รับจ้าง,กรรมกร"/>
    <s v="42"/>
    <x v="1"/>
    <x v="110"/>
    <x v="68"/>
    <x v="5"/>
    <s v="ร้อยเอ็ดธนบุรี"/>
    <d v="2021-10-10T00:00:00"/>
    <d v="2021-10-16T00:00:00"/>
    <m/>
    <d v="2021-01-03T00:00:00"/>
    <x v="6"/>
    <n v="41"/>
  </r>
  <r>
    <n v="18627"/>
    <s v="66.Dengue fever"/>
    <s v="พัชรา เกตุไทย"/>
    <s v="5703786"/>
    <s v="หญิง"/>
    <n v="38"/>
    <n v="9"/>
    <s v="รับจ้าง,กรรมกร"/>
    <s v="366"/>
    <x v="9"/>
    <x v="111"/>
    <x v="10"/>
    <x v="0"/>
    <s v="จตุรพักตรพิมาน"/>
    <d v="2021-06-24T00:00:00"/>
    <d v="2021-06-25T00:00:00"/>
    <m/>
    <d v="2021-01-03T00:00:00"/>
    <x v="10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0"/>
    <x v="81"/>
    <x v="15"/>
    <x v="2"/>
    <s v="ปทุมรัตต์"/>
    <d v="2021-03-20T00:00:00"/>
    <d v="2021-03-23T00:00:00"/>
    <m/>
    <d v="2021-01-03T00:00:00"/>
    <x v="16"/>
    <n v="11"/>
  </r>
  <r>
    <n v="29063"/>
    <s v="66.Dengue fever"/>
    <s v="พิยดา เขาน้อย"/>
    <s v="6402257"/>
    <s v="หญิง"/>
    <n v="15"/>
    <n v="0"/>
    <s v="นักเรียน"/>
    <s v="66"/>
    <x v="7"/>
    <x v="112"/>
    <x v="69"/>
    <x v="4"/>
    <s v="เกษตรวิสัย"/>
    <d v="2021-10-25T00:00:00"/>
    <d v="2021-10-27T00:00:00"/>
    <m/>
    <d v="2021-01-03T00:00:00"/>
    <x v="12"/>
    <n v="43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9"/>
    <x v="113"/>
    <x v="7"/>
    <x v="5"/>
    <s v="สุวรรณภูมิ"/>
    <d v="2021-06-28T00:00:00"/>
    <d v="2021-07-03T00:00:00"/>
    <m/>
    <d v="2021-01-03T00:00:00"/>
    <x v="24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1"/>
    <x v="10"/>
    <x v="10"/>
    <x v="0"/>
    <s v="จตุรพักตรพิมาน"/>
    <d v="2021-08-09T00:00:00"/>
    <d v="2021-08-16T00:00:00"/>
    <m/>
    <d v="2021-01-03T00:00:00"/>
    <x v="5"/>
    <n v="32"/>
  </r>
  <r>
    <n v="1200"/>
    <s v="66.Dengue fever"/>
    <s v="พีรดา วันทา"/>
    <s v="5705971"/>
    <s v="หญิง"/>
    <n v="6"/>
    <n v="10"/>
    <s v="นักเรียน"/>
    <s v="39"/>
    <x v="10"/>
    <x v="10"/>
    <x v="10"/>
    <x v="0"/>
    <s v="จตุรพักตรพิมาน"/>
    <d v="2021-01-13T00:00:00"/>
    <d v="2021-01-14T00:00:00"/>
    <m/>
    <d v="2021-01-03T00:00:00"/>
    <x v="35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3"/>
    <x v="33"/>
    <x v="31"/>
    <x v="2"/>
    <s v="ปทุมรัตต์"/>
    <d v="2021-07-25T00:00:00"/>
    <d v="2021-07-30T00:00:00"/>
    <m/>
    <d v="2021-01-03T00:00:00"/>
    <x v="11"/>
    <n v="30"/>
  </r>
  <r>
    <n v="26062"/>
    <s v="66.Dengue fever"/>
    <s v="พีระพัฒน์ ฉิมสัญชาติ"/>
    <s v="883612"/>
    <s v="ชาย"/>
    <n v="9"/>
    <n v="3"/>
    <s v="นักเรียน"/>
    <s v="101"/>
    <x v="9"/>
    <x v="114"/>
    <x v="70"/>
    <x v="8"/>
    <s v="ร้อยเอ็ด"/>
    <d v="2021-09-19T00:00:00"/>
    <d v="2021-09-19T00:00:00"/>
    <m/>
    <d v="2021-01-03T00:00:00"/>
    <x v="0"/>
    <n v="38"/>
  </r>
  <r>
    <n v="17422"/>
    <s v="66.Dengue fever"/>
    <s v="พีระพัฒน์ บุญยะวุฒิ"/>
    <s v="4803624"/>
    <s v="ชาย"/>
    <n v="16"/>
    <n v="0"/>
    <s v="นักเรียน"/>
    <s v="213"/>
    <x v="9"/>
    <x v="38"/>
    <x v="15"/>
    <x v="2"/>
    <s v="ปทุมรัตต์"/>
    <d v="2021-06-11T00:00:00"/>
    <d v="2021-06-13T00:00:00"/>
    <m/>
    <d v="2021-01-03T00:00:00"/>
    <x v="20"/>
    <n v="23"/>
  </r>
  <r>
    <n v="7935"/>
    <s v="66.Dengue fever"/>
    <s v="พุทธนันท์  ดีแก้ว"/>
    <s v="5656936"/>
    <s v="ชาย"/>
    <n v="9"/>
    <n v="0"/>
    <s v="นักเรียน"/>
    <s v="26"/>
    <x v="0"/>
    <x v="81"/>
    <x v="15"/>
    <x v="2"/>
    <s v="ปทุมรัตต์"/>
    <d v="2021-03-04T00:00:00"/>
    <d v="2021-03-08T00:00:00"/>
    <m/>
    <d v="2021-01-03T00:00:00"/>
    <x v="36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4"/>
    <x v="10"/>
    <x v="10"/>
    <x v="0"/>
    <s v="จตุรพักตรพิมาน"/>
    <d v="2021-08-04T00:00:00"/>
    <d v="2021-08-05T00:00:00"/>
    <m/>
    <d v="2021-01-03T00:00:00"/>
    <x v="18"/>
    <n v="31"/>
  </r>
  <r>
    <n v="25946"/>
    <s v="66.Dengue fever"/>
    <s v="ภคพล ไชยพิมพา"/>
    <s v="5304082"/>
    <s v="ชาย"/>
    <n v="11"/>
    <n v="0"/>
    <s v="นักเรียน"/>
    <s v="27"/>
    <x v="9"/>
    <x v="115"/>
    <x v="35"/>
    <x v="4"/>
    <s v="เกษตรวิสัย"/>
    <d v="2021-09-20T00:00:00"/>
    <d v="2021-09-21T00:00:00"/>
    <m/>
    <d v="2021-01-03T00:00:00"/>
    <x v="0"/>
    <n v="38"/>
  </r>
  <r>
    <n v="16291"/>
    <s v="66.Dengue fever"/>
    <s v="ภัทรชัย มาตย์วิเศษ"/>
    <s v="5900759"/>
    <s v="ชาย"/>
    <n v="16"/>
    <n v="9"/>
    <s v="นักเรียน"/>
    <s v="112"/>
    <x v="1"/>
    <x v="1"/>
    <x v="1"/>
    <x v="0"/>
    <s v="จตุรพักตรพิมาน"/>
    <d v="2021-05-31T00:00:00"/>
    <d v="2021-05-31T00:00:00"/>
    <m/>
    <d v="2021-01-03T00:00:00"/>
    <x v="1"/>
    <n v="22"/>
  </r>
  <r>
    <n v="25182"/>
    <s v="66.Dengue fever"/>
    <s v="ภาณุวัฒน์ เสนาวงษ์"/>
    <s v="5504227"/>
    <s v="ชาย"/>
    <n v="9"/>
    <n v="0"/>
    <s v="นักเรียน"/>
    <s v="21"/>
    <x v="0"/>
    <x v="92"/>
    <x v="58"/>
    <x v="4"/>
    <s v="เกษตรวิสัย"/>
    <d v="2021-09-05T00:00:00"/>
    <d v="2021-09-06T00:00:00"/>
    <m/>
    <d v="2021-01-03T00:00:00"/>
    <x v="29"/>
    <n v="36"/>
  </r>
  <r>
    <n v="27420"/>
    <s v="66.Dengue fever"/>
    <s v="ภานุวัฒน์ เหยิบไธสง"/>
    <s v="4602300"/>
    <s v="ชาย"/>
    <n v="18"/>
    <n v="0"/>
    <s v="นักเรียน"/>
    <s v="73"/>
    <x v="5"/>
    <x v="116"/>
    <x v="3"/>
    <x v="2"/>
    <s v="ปทุมรัตต์"/>
    <d v="2021-10-08T00:00:00"/>
    <d v="2021-10-11T00:00:00"/>
    <m/>
    <d v="2021-01-03T00:00:00"/>
    <x v="6"/>
    <n v="40"/>
  </r>
  <r>
    <n v="16810"/>
    <s v="66.Dengue fever"/>
    <s v="ภาสกร ทองวงษ์"/>
    <s v="5503838"/>
    <s v="ชาย"/>
    <n v="8"/>
    <n v="0"/>
    <s v="นักเรียน"/>
    <s v="233"/>
    <x v="6"/>
    <x v="47"/>
    <x v="15"/>
    <x v="2"/>
    <s v="ปทุมรัตต์"/>
    <d v="2021-06-02T00:00:00"/>
    <d v="2021-06-05T00:00:00"/>
    <m/>
    <d v="2021-01-03T00:00:00"/>
    <x v="1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9"/>
    <x v="80"/>
    <x v="52"/>
    <x v="3"/>
    <s v="ร้อยเอ็ด"/>
    <d v="2021-06-20T00:00:00"/>
    <d v="2021-06-23T00:00:00"/>
    <m/>
    <d v="2021-01-03T00:00:00"/>
    <x v="10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2"/>
    <x v="36"/>
    <x v="4"/>
    <x v="2"/>
    <s v="ปทุมรัตต์"/>
    <d v="2021-07-05T00:00:00"/>
    <d v="2021-07-08T00:00:00"/>
    <m/>
    <d v="2021-01-03T00:00:00"/>
    <x v="30"/>
    <n v="27"/>
  </r>
  <r>
    <n v="13681"/>
    <s v="66.Dengue fever"/>
    <s v="มนตรี ไชยนต์"/>
    <m/>
    <s v="ชาย"/>
    <n v="44"/>
    <n v="0"/>
    <s v="เกษตร"/>
    <s v="14"/>
    <x v="7"/>
    <x v="117"/>
    <x v="71"/>
    <x v="12"/>
    <s v="เสลภูมิ"/>
    <d v="2021-04-16T00:00:00"/>
    <d v="2021-04-23T00:00:00"/>
    <m/>
    <d v="2021-01-03T00:00:00"/>
    <x v="37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7"/>
    <x v="70"/>
    <x v="7"/>
    <x v="5"/>
    <s v="สุวรรณภูมิ"/>
    <d v="2021-07-17T00:00:00"/>
    <d v="2021-07-20T00:00:00"/>
    <m/>
    <d v="2021-01-03T00:00:00"/>
    <x v="17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4"/>
    <x v="118"/>
    <x v="72"/>
    <x v="12"/>
    <s v="เสลภูมิ"/>
    <d v="2021-04-23T00:00:00"/>
    <d v="2021-04-23T00:00:00"/>
    <m/>
    <d v="2021-01-03T00:00:00"/>
    <x v="37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33"/>
    <x v="31"/>
    <x v="2"/>
    <s v="ปทุมรัตต์"/>
    <d v="2021-09-01T00:00:00"/>
    <d v="2021-09-05T00:00:00"/>
    <m/>
    <d v="2021-01-03T00:00:00"/>
    <x v="29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1"/>
    <x v="119"/>
    <x v="4"/>
    <x v="2"/>
    <s v="ปทุมรัตต์"/>
    <d v="2021-06-28T00:00:00"/>
    <d v="2021-07-02T00:00:00"/>
    <m/>
    <d v="2021-01-03T00:00:00"/>
    <x v="24"/>
    <n v="26"/>
  </r>
  <r>
    <n v="27671"/>
    <s v="66.Dengue fever"/>
    <s v="ระวี ชนะโคตร"/>
    <s v="6003218"/>
    <s v="ชาย"/>
    <n v="20"/>
    <n v="0"/>
    <s v="นักเรียน"/>
    <s v="79"/>
    <x v="9"/>
    <x v="46"/>
    <x v="26"/>
    <x v="2"/>
    <s v="ปทุมรัตต์"/>
    <d v="2021-10-09T00:00:00"/>
    <d v="2021-10-12T00:00:00"/>
    <m/>
    <d v="2021-01-03T00:00:00"/>
    <x v="6"/>
    <n v="40"/>
  </r>
  <r>
    <n v="24487"/>
    <s v="66.Dengue fever"/>
    <s v="รัชชานนท์ นงนวล"/>
    <s v="5703989"/>
    <s v="ชาย"/>
    <n v="12"/>
    <n v="6"/>
    <s v="นักเรียน"/>
    <s v="66/1"/>
    <x v="12"/>
    <x v="89"/>
    <x v="51"/>
    <x v="0"/>
    <s v="จตุรพักตรพิมาน"/>
    <d v="2021-09-08T00:00:00"/>
    <d v="2021-09-08T00:00:00"/>
    <m/>
    <d v="2021-01-03T00:00:00"/>
    <x v="29"/>
    <n v="36"/>
  </r>
  <r>
    <n v="24296"/>
    <s v="66.Dengue fever"/>
    <s v="รัชชานนท์ รักษา"/>
    <s v="787854"/>
    <s v="ชาย"/>
    <n v="11"/>
    <n v="0"/>
    <s v="นักเรียน"/>
    <s v="132"/>
    <x v="6"/>
    <x v="120"/>
    <x v="73"/>
    <x v="3"/>
    <s v="ร้อยเอ็ด"/>
    <d v="2021-08-19T00:00:00"/>
    <d v="2021-08-25T00:00:00"/>
    <m/>
    <d v="2021-01-03T00:00:00"/>
    <x v="13"/>
    <n v="33"/>
  </r>
  <r>
    <n v="16812"/>
    <s v="66.Dengue fever"/>
    <s v="รัชพล   ตลุ่มมุข"/>
    <s v="5304913"/>
    <s v="ชาย"/>
    <n v="11"/>
    <n v="0"/>
    <s v="นักเรียน"/>
    <s v="5"/>
    <x v="4"/>
    <x v="4"/>
    <x v="4"/>
    <x v="2"/>
    <s v="ปทุมรัตต์"/>
    <d v="2021-06-02T00:00:00"/>
    <d v="2021-06-05T00:00:00"/>
    <m/>
    <d v="2021-01-03T00:00:00"/>
    <x v="1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9"/>
    <x v="113"/>
    <x v="7"/>
    <x v="5"/>
    <s v="สุวรรณภูมิ"/>
    <d v="2021-06-13T00:00:00"/>
    <d v="2021-06-16T00:00:00"/>
    <m/>
    <d v="2021-01-03T00:00:00"/>
    <x v="20"/>
    <n v="24"/>
  </r>
  <r>
    <n v="26035"/>
    <s v="66.Dengue fever"/>
    <s v="ละออง โพธิ์ศรี"/>
    <s v="520000311"/>
    <s v="หญิง"/>
    <n v="59"/>
    <n v="8"/>
    <s v="เกษตร"/>
    <s v="104"/>
    <x v="2"/>
    <x v="121"/>
    <x v="74"/>
    <x v="15"/>
    <s v="เมยวดี"/>
    <d v="2021-09-14T00:00:00"/>
    <d v="2021-09-15T00:00:00"/>
    <m/>
    <d v="2021-01-03T00:00:00"/>
    <x v="3"/>
    <n v="37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1"/>
    <x v="1"/>
    <x v="1"/>
    <x v="0"/>
    <s v="จตุรพักตรพิมาน"/>
    <d v="2021-06-28T00:00:00"/>
    <d v="2021-06-29T00:00:00"/>
    <m/>
    <d v="2021-01-03T00:00:00"/>
    <x v="24"/>
    <n v="26"/>
  </r>
  <r>
    <n v="20904"/>
    <s v="66.Dengue fever"/>
    <s v="วราภรณ์ คำภู"/>
    <s v="5800553"/>
    <s v="หญิง"/>
    <n v="11"/>
    <n v="0"/>
    <s v="นักเรียน"/>
    <s v="93"/>
    <x v="6"/>
    <x v="122"/>
    <x v="4"/>
    <x v="2"/>
    <s v="ปทุมรัตต์"/>
    <d v="2021-07-18T00:00:00"/>
    <d v="2021-07-22T00:00:00"/>
    <m/>
    <d v="2021-01-03T00:00:00"/>
    <x v="17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9"/>
    <x v="123"/>
    <x v="29"/>
    <x v="11"/>
    <s v="ร้อยเอ็ด"/>
    <d v="2021-06-05T00:00:00"/>
    <d v="2021-06-08T00:00:00"/>
    <m/>
    <d v="2021-01-03T00:00:00"/>
    <x v="22"/>
    <n v="22"/>
  </r>
  <r>
    <n v="15791"/>
    <s v="66.Dengue fever"/>
    <s v="วริษฐา โพธิ์สิงห์"/>
    <m/>
    <s v="หญิง"/>
    <n v="7"/>
    <n v="0"/>
    <s v="นักเรียน"/>
    <s v="169"/>
    <x v="3"/>
    <x v="124"/>
    <x v="75"/>
    <x v="12"/>
    <s v="เสลภูมิ"/>
    <d v="2021-05-18T00:00:00"/>
    <d v="2021-05-23T00:00:00"/>
    <m/>
    <d v="2021-01-03T00:00:00"/>
    <x v="19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6"/>
    <x v="83"/>
    <x v="50"/>
    <x v="0"/>
    <s v="จตุรพักตรพิมาน"/>
    <d v="2021-05-25T00:00:00"/>
    <d v="2021-05-28T00:00:00"/>
    <m/>
    <d v="2021-01-03T00:00:00"/>
    <x v="19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0"/>
    <x v="125"/>
    <x v="52"/>
    <x v="3"/>
    <s v="ร้อยเอ็ด"/>
    <d v="2021-06-06T00:00:00"/>
    <d v="2021-07-07T00:00:00"/>
    <m/>
    <d v="2021-01-03T00:00:00"/>
    <x v="30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0"/>
    <x v="19"/>
    <x v="18"/>
    <x v="9"/>
    <s v="โพนทอง"/>
    <d v="2021-09-02T00:00:00"/>
    <d v="2021-09-07T00:00:00"/>
    <m/>
    <d v="2021-01-03T00:00:00"/>
    <x v="29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8"/>
    <x v="30"/>
    <x v="28"/>
    <x v="5"/>
    <s v="สุวรรณภูมิ"/>
    <d v="2021-06-07T00:00:00"/>
    <d v="2021-06-10T00:00:00"/>
    <m/>
    <d v="2021-01-03T00:00:00"/>
    <x v="22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2"/>
    <x v="126"/>
    <x v="40"/>
    <x v="10"/>
    <s v="ทุ่งเขาหลวง"/>
    <d v="2021-09-16T00:00:00"/>
    <d v="2021-09-17T00:00:00"/>
    <m/>
    <d v="2021-01-03T00:00:00"/>
    <x v="3"/>
    <n v="37"/>
  </r>
  <r>
    <n v="27874"/>
    <s v="66.Dengue fever"/>
    <s v="ศรันญาพร เบ้าไธสง"/>
    <s v="1020244"/>
    <s v="ชาย"/>
    <n v="5"/>
    <n v="0"/>
    <s v="ไม่ทราบอาชีพ/ในปกครอง"/>
    <s v="ค่ายประเสริฐฯ"/>
    <x v="8"/>
    <x v="8"/>
    <x v="8"/>
    <x v="3"/>
    <s v="ร้อยเอ็ด"/>
    <d v="2021-09-21T00:00:00"/>
    <d v="2021-09-23T00:00:00"/>
    <m/>
    <d v="2021-01-03T00:00:00"/>
    <x v="0"/>
    <n v="38"/>
  </r>
  <r>
    <n v="24117"/>
    <s v="66.Dengue fever"/>
    <s v="ศศิธร ภูฮง"/>
    <s v="0049083"/>
    <s v="หญิง"/>
    <n v="27"/>
    <n v="0"/>
    <s v="รับจ้าง,กรรมกร"/>
    <s v="50"/>
    <x v="10"/>
    <x v="65"/>
    <x v="23"/>
    <x v="4"/>
    <s v="เกษตรวิสัย"/>
    <d v="2021-08-23T00:00:00"/>
    <d v="2021-08-27T00:00:00"/>
    <m/>
    <d v="2021-01-03T00:00:00"/>
    <x v="13"/>
    <n v="34"/>
  </r>
  <r>
    <n v="28877"/>
    <s v="66.Dengue fever"/>
    <s v="ศักดิ์พล จันทะคัด"/>
    <s v="70429"/>
    <s v="ชาย"/>
    <n v="28"/>
    <n v="11"/>
    <s v="รับจ้าง,กรรมกร"/>
    <s v="29/1"/>
    <x v="0"/>
    <x v="127"/>
    <x v="76"/>
    <x v="16"/>
    <s v="ร้อยเอ็ด"/>
    <d v="2021-10-12T00:00:00"/>
    <d v="2021-10-17T00:00:00"/>
    <m/>
    <d v="2021-01-03T00:00:00"/>
    <x v="2"/>
    <n v="41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2"/>
    <x v="35"/>
    <x v="20"/>
    <x v="3"/>
    <s v="จุรีเวช"/>
    <d v="2021-06-12T00:00:00"/>
    <d v="2021-06-19T00:00:00"/>
    <m/>
    <d v="2021-01-03T00:00:00"/>
    <x v="20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2"/>
    <x v="6"/>
    <x v="6"/>
    <x v="4"/>
    <s v="เกษตรวิสัย"/>
    <d v="2021-01-01T00:00:00"/>
    <d v="2021-01-02T00:00:00"/>
    <m/>
    <d v="2021-01-03T00:00:00"/>
    <x v="38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7"/>
    <x v="23"/>
    <x v="22"/>
    <x v="5"/>
    <s v="สุวรรณภูมิ"/>
    <d v="2021-08-04T00:00:00"/>
    <d v="2021-08-07T00:00:00"/>
    <m/>
    <d v="2021-01-03T00:00:00"/>
    <x v="18"/>
    <n v="31"/>
  </r>
  <r>
    <n v="30012"/>
    <s v="66.Dengue fever"/>
    <s v="ศิริวัฒน์ งามนาวัง"/>
    <s v="460094189"/>
    <s v="ชาย"/>
    <n v="18"/>
    <n v="4"/>
    <s v="นักเรียน"/>
    <s v="88"/>
    <x v="6"/>
    <x v="128"/>
    <x v="10"/>
    <x v="5"/>
    <s v="สุวรรณภูมิ"/>
    <d v="2021-10-05T00:00:00"/>
    <d v="2021-10-08T00:00:00"/>
    <m/>
    <d v="2021-01-03T00:00:00"/>
    <x v="14"/>
    <n v="40"/>
  </r>
  <r>
    <n v="28071"/>
    <s v="66.Dengue fever"/>
    <s v="ศุภกฤต สิงห์พิลา"/>
    <s v="903794"/>
    <s v="ชาย"/>
    <n v="8"/>
    <n v="10"/>
    <s v="นักเรียน"/>
    <s v="122"/>
    <x v="3"/>
    <x v="17"/>
    <x v="17"/>
    <x v="8"/>
    <s v="ร้อยเอ็ด"/>
    <d v="2021-10-06T00:00:00"/>
    <d v="2021-10-09T00:00:00"/>
    <m/>
    <d v="2021-01-03T00:00:00"/>
    <x v="14"/>
    <n v="40"/>
  </r>
  <r>
    <n v="27443"/>
    <s v="66.Dengue fever"/>
    <s v="สมปอง  โพชนะจิต"/>
    <s v="15699"/>
    <s v="หญิง"/>
    <n v="27"/>
    <n v="0"/>
    <s v="รับจ้าง,กรรมกร"/>
    <s v="69"/>
    <x v="3"/>
    <x v="129"/>
    <x v="77"/>
    <x v="13"/>
    <s v="อาจสามารถ"/>
    <d v="2021-10-08T00:00:00"/>
    <d v="2021-10-11T00:00:00"/>
    <m/>
    <d v="2021-01-03T00:00:00"/>
    <x v="6"/>
    <n v="40"/>
  </r>
  <r>
    <n v="19379"/>
    <s v="66.Dengue fever"/>
    <s v="สหัสชัย วิชุมา"/>
    <s v="5403930"/>
    <s v="ชาย"/>
    <n v="21"/>
    <n v="4"/>
    <s v="นักเรียน"/>
    <s v="101"/>
    <x v="4"/>
    <x v="63"/>
    <x v="46"/>
    <x v="0"/>
    <s v="จตุรพักตรพิมาน"/>
    <d v="2021-07-02T00:00:00"/>
    <d v="2021-07-05T00:00:00"/>
    <m/>
    <d v="2021-01-03T00:00:00"/>
    <x v="30"/>
    <n v="26"/>
  </r>
  <r>
    <n v="26257"/>
    <s v="66.Dengue fever"/>
    <s v="สาย นามสมบัติ"/>
    <s v="440070338"/>
    <s v="หญิง"/>
    <n v="60"/>
    <n v="11"/>
    <s v="เกษตร"/>
    <s v="180"/>
    <x v="3"/>
    <x v="130"/>
    <x v="22"/>
    <x v="5"/>
    <s v="สุวรรณภูมิ"/>
    <d v="2021-08-21T00:00:00"/>
    <d v="2021-08-29T00:00:00"/>
    <m/>
    <d v="2021-01-03T00:00:00"/>
    <x v="7"/>
    <n v="33"/>
  </r>
  <r>
    <n v="25178"/>
    <s v="66.Dengue fever"/>
    <s v="สิทธิชัย สดับสาร"/>
    <s v="0135231"/>
    <s v="ชาย"/>
    <n v="16"/>
    <n v="0"/>
    <s v="นักเรียน"/>
    <s v="99"/>
    <x v="7"/>
    <x v="131"/>
    <x v="78"/>
    <x v="4"/>
    <s v="เกษตรวิสัย"/>
    <d v="2021-09-05T00:00:00"/>
    <d v="2021-09-10T00:00:00"/>
    <m/>
    <d v="2021-01-03T00:00:00"/>
    <x v="29"/>
    <n v="36"/>
  </r>
  <r>
    <n v="25451"/>
    <s v="66.Dengue fever"/>
    <s v="สิรินดา ดวงสำราญ"/>
    <s v="6400218"/>
    <s v="หญิง"/>
    <n v="0"/>
    <n v="7"/>
    <s v="ไม่ทราบอาชีพ/ในปกครอง"/>
    <s v="29"/>
    <x v="3"/>
    <x v="132"/>
    <x v="56"/>
    <x v="2"/>
    <s v="ปทุมรัตต์"/>
    <d v="2021-09-14T00:00:00"/>
    <d v="2021-09-17T00:00:00"/>
    <m/>
    <d v="2021-01-03T00:00:00"/>
    <x v="3"/>
    <n v="37"/>
  </r>
  <r>
    <n v="25450"/>
    <s v="66.Dengue fever"/>
    <s v="สิริมณี เกตุนอก"/>
    <s v="6402174"/>
    <s v="หญิง"/>
    <n v="12"/>
    <n v="0"/>
    <s v="นักเรียน"/>
    <s v="80"/>
    <x v="3"/>
    <x v="33"/>
    <x v="31"/>
    <x v="2"/>
    <s v="ปทุมรัตต์"/>
    <d v="2021-09-14T00:00:00"/>
    <d v="2021-09-17T00:00:00"/>
    <m/>
    <d v="2021-01-03T00:00:00"/>
    <x v="3"/>
    <n v="37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133"/>
    <x v="17"/>
    <x v="8"/>
    <s v="โพธิ์ชัย"/>
    <d v="2021-09-09T00:00:00"/>
    <d v="2021-09-10T00:00:00"/>
    <m/>
    <d v="2021-01-03T00:00:00"/>
    <x v="29"/>
    <n v="36"/>
  </r>
  <r>
    <n v="21919"/>
    <s v="66.Dengue fever"/>
    <s v="สุดาพร  หลักกอ"/>
    <s v="5504457"/>
    <s v="หญิง"/>
    <n v="29"/>
    <n v="0"/>
    <s v="เกษตร"/>
    <s v="61"/>
    <x v="12"/>
    <x v="134"/>
    <x v="4"/>
    <x v="2"/>
    <s v="ปทุมรัตต์"/>
    <d v="2021-08-05T00:00:00"/>
    <d v="2021-08-09T00:00:00"/>
    <m/>
    <d v="2021-01-03T00:00:00"/>
    <x v="9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9"/>
    <x v="38"/>
    <x v="15"/>
    <x v="2"/>
    <s v="ปทุมรัตต์"/>
    <d v="2021-07-31T00:00:00"/>
    <d v="2021-08-03T00:00:00"/>
    <m/>
    <d v="2021-01-03T00:00:00"/>
    <x v="18"/>
    <n v="30"/>
  </r>
  <r>
    <n v="24347"/>
    <s v="66.Dengue fever"/>
    <s v="สุทธิสม ละอองศรี"/>
    <s v="450030744"/>
    <s v="ชาย"/>
    <n v="65"/>
    <n v="5"/>
    <s v="เกษตร"/>
    <s v="82"/>
    <x v="6"/>
    <x v="127"/>
    <x v="60"/>
    <x v="14"/>
    <s v="หนองฮี"/>
    <d v="2021-08-26T00:00:00"/>
    <d v="2021-08-30T00:00:00"/>
    <m/>
    <d v="2021-01-03T00:00:00"/>
    <x v="7"/>
    <n v="34"/>
  </r>
  <r>
    <n v="29997"/>
    <s v="66.Dengue fever"/>
    <s v="สุธิมา เขียวพิมพ์"/>
    <s v="500133987"/>
    <s v="หญิง"/>
    <n v="17"/>
    <n v="2"/>
    <s v="นักเรียน"/>
    <s v="65"/>
    <x v="5"/>
    <x v="135"/>
    <x v="79"/>
    <x v="5"/>
    <s v="สุวรรณภูมิ"/>
    <d v="2021-10-16T00:00:00"/>
    <d v="2021-10-19T00:00:00"/>
    <m/>
    <d v="2021-01-03T00:00:00"/>
    <x v="2"/>
    <n v="41"/>
  </r>
  <r>
    <n v="28073"/>
    <s v="66.Dengue fever"/>
    <s v="สุนิสา ลือจันดา"/>
    <s v="1237248"/>
    <s v="หญิง"/>
    <n v="17"/>
    <n v="1"/>
    <s v="รับจ้าง,กรรมกร"/>
    <s v="38"/>
    <x v="0"/>
    <x v="136"/>
    <x v="3"/>
    <x v="2"/>
    <s v="ร้อยเอ็ด"/>
    <d v="2021-10-04T00:00:00"/>
    <d v="2021-10-05T00:00:00"/>
    <m/>
    <d v="2021-01-03T00:00:00"/>
    <x v="14"/>
    <n v="40"/>
  </r>
  <r>
    <n v="26752"/>
    <s v="66.Dengue fever"/>
    <s v="สุนิสา วรฉัตร"/>
    <s v="123219"/>
    <s v="หญิง"/>
    <n v="26"/>
    <n v="0"/>
    <s v="รับจ้าง,กรรมกร"/>
    <s v="61"/>
    <x v="7"/>
    <x v="31"/>
    <x v="29"/>
    <x v="11"/>
    <s v="ร้อยเอ็ด"/>
    <d v="2021-09-08T00:00:00"/>
    <d v="2021-09-11T00:00:00"/>
    <m/>
    <d v="2021-01-03T00:00:00"/>
    <x v="29"/>
    <n v="36"/>
  </r>
  <r>
    <n v="22008"/>
    <s v="66.Dengue fever"/>
    <s v="สุพร ทองสกุล"/>
    <s v="450008744"/>
    <s v="ชาย"/>
    <n v="35"/>
    <n v="2"/>
    <s v="ค้าขาย"/>
    <s v="20"/>
    <x v="4"/>
    <x v="7"/>
    <x v="80"/>
    <x v="1"/>
    <s v="พนมไพร"/>
    <d v="2021-08-08T00:00:00"/>
    <d v="2021-08-10T00:00:00"/>
    <m/>
    <d v="2021-01-03T00:00:00"/>
    <x v="9"/>
    <n v="32"/>
  </r>
  <r>
    <n v="27871"/>
    <s v="66.Dengue fever"/>
    <s v="สุพัฒตรา นามศักดิ์"/>
    <s v="746060"/>
    <s v="หญิง"/>
    <n v="29"/>
    <n v="0"/>
    <s v="รับจ้าง,กรรมกร"/>
    <s v="32"/>
    <x v="4"/>
    <x v="137"/>
    <x v="81"/>
    <x v="16"/>
    <s v="ร้อยเอ็ด"/>
    <d v="2021-09-15T00:00:00"/>
    <d v="2021-09-21T00:00:00"/>
    <m/>
    <d v="2021-01-03T00:00:00"/>
    <x v="0"/>
    <n v="37"/>
  </r>
  <r>
    <n v="10445"/>
    <s v="66.Dengue fever"/>
    <s v="สุรนนท์ แสงภารา"/>
    <s v="6400755"/>
    <s v="ชาย"/>
    <n v="25"/>
    <n v="9"/>
    <s v="ข้าราชการ"/>
    <s v="52/1"/>
    <x v="3"/>
    <x v="10"/>
    <x v="10"/>
    <x v="0"/>
    <s v="จตุรพักตรพิมาน"/>
    <d v="2021-03-25T00:00:00"/>
    <d v="2021-03-29T00:00:00"/>
    <m/>
    <d v="2021-01-03T00:00:00"/>
    <x v="39"/>
    <n v="12"/>
  </r>
  <r>
    <n v="24380"/>
    <s v="66.Dengue fever"/>
    <s v="สุรภา สุ่มสมาตร์"/>
    <s v="4437594"/>
    <s v="หญิง"/>
    <n v="23"/>
    <n v="0"/>
    <s v="เกษตร"/>
    <s v="63"/>
    <x v="9"/>
    <x v="96"/>
    <x v="3"/>
    <x v="2"/>
    <s v="ปทุมรัตต์"/>
    <d v="2021-09-03T00:00:00"/>
    <d v="2021-09-07T00:00:00"/>
    <m/>
    <d v="2021-01-03T00:00:00"/>
    <x v="29"/>
    <n v="35"/>
  </r>
  <r>
    <n v="17070"/>
    <s v="66.Dengue fever"/>
    <s v="สุวนันท์ ตรีกุล"/>
    <s v="886252"/>
    <s v="หญิง"/>
    <n v="8"/>
    <n v="11"/>
    <s v="นักเรียน"/>
    <s v="47"/>
    <x v="3"/>
    <x v="104"/>
    <x v="64"/>
    <x v="11"/>
    <s v="ร้อยเอ็ด"/>
    <d v="2021-05-30T00:00:00"/>
    <d v="2021-06-01T00:00:00"/>
    <m/>
    <d v="2021-01-03T00:00:00"/>
    <x v="1"/>
    <n v="22"/>
  </r>
  <r>
    <n v="20419"/>
    <s v="66.Dengue fever"/>
    <s v="สุวิทย์ มังสระคู"/>
    <s v="000004397"/>
    <s v="ชาย"/>
    <n v="32"/>
    <n v="3"/>
    <s v="เกษตร"/>
    <s v="147"/>
    <x v="3"/>
    <x v="138"/>
    <x v="82"/>
    <x v="10"/>
    <s v="ทุ่งเขาหลวง"/>
    <d v="2021-07-12T00:00:00"/>
    <d v="2021-07-16T00:00:00"/>
    <m/>
    <d v="2021-01-03T00:00:00"/>
    <x v="4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4"/>
    <x v="139"/>
    <x v="3"/>
    <x v="2"/>
    <s v="ปทุมรัตต์"/>
    <d v="2021-07-29T00:00:00"/>
    <d v="2021-08-03T00:00:00"/>
    <m/>
    <d v="2021-01-03T00:00:00"/>
    <x v="18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10"/>
    <x v="10"/>
    <x v="0"/>
    <s v="จตุรพักตรพิมาน"/>
    <d v="2021-06-24T00:00:00"/>
    <d v="2021-06-25T00:00:00"/>
    <m/>
    <d v="2021-01-03T00:00:00"/>
    <x v="10"/>
    <n v="25"/>
  </r>
  <r>
    <n v="26063"/>
    <s v="66.Dengue fever"/>
    <s v="หนึ่งฤทัย อภัยรี"/>
    <s v="1116421"/>
    <s v="หญิง"/>
    <n v="10"/>
    <n v="5"/>
    <s v="นักเรียน"/>
    <s v="2"/>
    <x v="7"/>
    <x v="99"/>
    <x v="62"/>
    <x v="11"/>
    <s v="ร้อยเอ็ด"/>
    <d v="2021-09-12T00:00:00"/>
    <d v="2021-09-15T00:00:00"/>
    <m/>
    <d v="2021-01-03T00:00:00"/>
    <x v="3"/>
    <n v="37"/>
  </r>
  <r>
    <n v="17533"/>
    <s v="66.Dengue fever"/>
    <s v="หนูจันทร์ สิรินาโพธิ์"/>
    <s v="5708353"/>
    <s v="หญิง"/>
    <n v="54"/>
    <n v="3"/>
    <s v="เกษตร"/>
    <s v="184"/>
    <x v="10"/>
    <x v="63"/>
    <x v="46"/>
    <x v="0"/>
    <s v="จตุรพักตรพิมาน"/>
    <d v="2021-06-11T00:00:00"/>
    <d v="2021-06-11T00:00:00"/>
    <m/>
    <d v="2021-01-03T00:00:00"/>
    <x v="22"/>
    <n v="23"/>
  </r>
  <r>
    <n v="25943"/>
    <s v="66.Dengue fever"/>
    <s v="อภิชญา บุญธรรม"/>
    <s v="5900160"/>
    <s v="หญิง"/>
    <n v="5"/>
    <n v="8"/>
    <s v="ไม่ทราบอาชีพ/ในปกครอง"/>
    <s v="81"/>
    <x v="0"/>
    <x v="0"/>
    <x v="0"/>
    <x v="0"/>
    <s v="จตุรพักตรพิมาน"/>
    <d v="2021-09-24T00:00:00"/>
    <d v="2021-09-24T00:00:00"/>
    <m/>
    <d v="2021-01-03T00:00:00"/>
    <x v="0"/>
    <n v="38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7"/>
    <x v="7"/>
    <x v="7"/>
    <x v="5"/>
    <s v="สุวรรณภูมิ"/>
    <d v="2021-08-07T00:00:00"/>
    <d v="2021-08-10T00:00:00"/>
    <m/>
    <d v="2021-01-03T00:00:00"/>
    <x v="9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8"/>
    <x v="25"/>
    <x v="23"/>
    <x v="4"/>
    <s v="เกษตรวิสัย"/>
    <d v="2021-06-20T00:00:00"/>
    <d v="2021-06-23T00:00:00"/>
    <m/>
    <d v="2021-01-03T00:00:00"/>
    <x v="10"/>
    <n v="25"/>
  </r>
  <r>
    <n v="20285"/>
    <s v="66.Dengue fever"/>
    <s v="อรวรรณ จันคติ"/>
    <s v="5404461"/>
    <s v="หญิง"/>
    <n v="27"/>
    <n v="6"/>
    <s v="เกษตร"/>
    <s v="79/1"/>
    <x v="3"/>
    <x v="140"/>
    <x v="1"/>
    <x v="0"/>
    <s v="จตุรพักตรพิมาน"/>
    <d v="2021-07-14T00:00:00"/>
    <d v="2021-07-19T00:00:00"/>
    <m/>
    <d v="2021-01-03T00:00:00"/>
    <x v="17"/>
    <n v="28"/>
  </r>
  <r>
    <n v="27896"/>
    <s v="66.Dengue fever"/>
    <s v="อรัญญา ใหญ่ทา"/>
    <s v="4454274"/>
    <s v="หญิง"/>
    <n v="14"/>
    <n v="0"/>
    <s v="นักเรียน"/>
    <s v="116"/>
    <x v="3"/>
    <x v="141"/>
    <x v="26"/>
    <x v="2"/>
    <s v="ปทุมรัตต์"/>
    <d v="2021-10-13T00:00:00"/>
    <d v="2021-10-18T00:00:00"/>
    <m/>
    <d v="2021-01-03T00:00:00"/>
    <x v="2"/>
    <n v="41"/>
  </r>
  <r>
    <n v="20186"/>
    <s v="66.Dengue fever"/>
    <s v="อริสรา วิทมาสิงห์"/>
    <s v="801221"/>
    <s v="หญิง"/>
    <n v="10"/>
    <n v="10"/>
    <s v="นักเรียน"/>
    <s v="34"/>
    <x v="2"/>
    <x v="16"/>
    <x v="16"/>
    <x v="3"/>
    <s v="ร้อยเอ็ด"/>
    <d v="2021-06-07T00:00:00"/>
    <d v="2021-07-12T00:00:00"/>
    <m/>
    <d v="2021-01-03T00:00:00"/>
    <x v="4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3"/>
    <x v="142"/>
    <x v="46"/>
    <x v="0"/>
    <s v="จตุรพักตรพิมาน"/>
    <d v="2021-09-08T00:00:00"/>
    <d v="2021-09-08T00:00:00"/>
    <m/>
    <d v="2021-01-03T00:00:00"/>
    <x v="29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1"/>
    <x v="143"/>
    <x v="33"/>
    <x v="0"/>
    <s v="จตุรพักตรพิมาน"/>
    <d v="2021-06-14T00:00:00"/>
    <d v="2021-06-14T00:00:00"/>
    <m/>
    <d v="2021-01-03T00:00:00"/>
    <x v="20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44"/>
    <x v="4"/>
    <x v="2"/>
    <s v="ปทุมรัตต์"/>
    <d v="2021-06-01T00:00:00"/>
    <d v="2021-06-03T00:00:00"/>
    <m/>
    <d v="2021-01-03T00:00:00"/>
    <x v="1"/>
    <n v="22"/>
  </r>
  <r>
    <n v="24542"/>
    <s v="66.Dengue fever"/>
    <s v="อิทธิพล ศรีแสง"/>
    <s v="163614"/>
    <s v="ชาย"/>
    <n v="14"/>
    <n v="0"/>
    <s v="นักเรียน"/>
    <s v="98"/>
    <x v="9"/>
    <x v="115"/>
    <x v="35"/>
    <x v="4"/>
    <s v="เกษตรวิสัย"/>
    <d v="2021-09-06T00:00:00"/>
    <d v="2021-09-06T00:00:00"/>
    <m/>
    <d v="2021-01-03T00:00:00"/>
    <x v="29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10"/>
    <x v="10"/>
    <x v="0"/>
    <s v="จตุรพักตรพิมาน"/>
    <d v="2021-06-17T00:00:00"/>
    <d v="2021-06-18T00:00:00"/>
    <m/>
    <d v="2021-01-03T00:00:00"/>
    <x v="20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7"/>
    <x v="70"/>
    <x v="7"/>
    <x v="5"/>
    <s v="สุวรรณภูมิ"/>
    <d v="2021-07-25T00:00:00"/>
    <d v="2021-07-27T00:00:00"/>
    <m/>
    <d v="2021-01-03T00:00:00"/>
    <x v="11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4"/>
    <x v="7"/>
    <x v="80"/>
    <x v="1"/>
    <s v="พนมไพร"/>
    <d v="2021-08-06T00:00:00"/>
    <d v="2021-08-06T00:00:00"/>
    <m/>
    <d v="2021-01-03T00:00:00"/>
    <x v="18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0"/>
    <x v="81"/>
    <x v="15"/>
    <x v="2"/>
    <s v="ปทุมรัตต์"/>
    <d v="2021-01-10T00:00:00"/>
    <d v="2021-01-13T00:00:00"/>
    <m/>
    <d v="2021-01-03T00:00:00"/>
    <x v="3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R258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9"/>
        <item x="1"/>
        <item x="2"/>
        <item x="4"/>
        <item x="7"/>
        <item x="3"/>
        <item sd="0" x="0"/>
        <item x="5"/>
        <item x="6"/>
        <item x="12"/>
        <item x="8"/>
        <item x="18"/>
        <item x="11"/>
        <item x="19"/>
        <item x="10"/>
        <item x="17"/>
        <item x="14"/>
        <item x="15"/>
        <item x="16"/>
        <item x="13"/>
        <item t="default"/>
      </items>
    </pivotField>
    <pivotField axis="axisRow" compact="0" outline="0" subtotalTop="0" showAll="0" includeNewItemsInFilter="1" sortType="ascending">
      <items count="146">
        <item x="61"/>
        <item x="63"/>
        <item x="109"/>
        <item x="40"/>
        <item x="77"/>
        <item x="104"/>
        <item x="90"/>
        <item x="141"/>
        <item x="46"/>
        <item x="13"/>
        <item x="76"/>
        <item x="123"/>
        <item x="108"/>
        <item x="64"/>
        <item x="19"/>
        <item x="113"/>
        <item x="30"/>
        <item x="7"/>
        <item x="18"/>
        <item x="112"/>
        <item x="80"/>
        <item x="124"/>
        <item x="88"/>
        <item x="84"/>
        <item x="117"/>
        <item x="74"/>
        <item x="42"/>
        <item x="3"/>
        <item x="115"/>
        <item x="96"/>
        <item x="73"/>
        <item x="2"/>
        <item x="44"/>
        <item x="69"/>
        <item x="15"/>
        <item x="70"/>
        <item x="67"/>
        <item x="122"/>
        <item x="57"/>
        <item x="47"/>
        <item x="98"/>
        <item x="130"/>
        <item x="23"/>
        <item x="107"/>
        <item x="48"/>
        <item x="17"/>
        <item x="1"/>
        <item x="28"/>
        <item x="79"/>
        <item x="86"/>
        <item x="36"/>
        <item x="128"/>
        <item x="140"/>
        <item x="39"/>
        <item x="120"/>
        <item x="136"/>
        <item x="134"/>
        <item x="139"/>
        <item x="66"/>
        <item x="133"/>
        <item x="5"/>
        <item x="127"/>
        <item x="114"/>
        <item x="75"/>
        <item x="119"/>
        <item x="26"/>
        <item x="53"/>
        <item x="38"/>
        <item x="126"/>
        <item x="41"/>
        <item x="78"/>
        <item x="97"/>
        <item x="65"/>
        <item x="144"/>
        <item x="25"/>
        <item x="93"/>
        <item x="24"/>
        <item x="82"/>
        <item x="50"/>
        <item x="71"/>
        <item x="105"/>
        <item x="131"/>
        <item x="95"/>
        <item x="22"/>
        <item x="102"/>
        <item x="32"/>
        <item x="143"/>
        <item x="49"/>
        <item x="34"/>
        <item x="103"/>
        <item x="52"/>
        <item x="55"/>
        <item x="110"/>
        <item x="16"/>
        <item x="37"/>
        <item x="56"/>
        <item x="54"/>
        <item x="14"/>
        <item x="21"/>
        <item x="9"/>
        <item x="33"/>
        <item x="62"/>
        <item x="121"/>
        <item x="51"/>
        <item x="0"/>
        <item x="12"/>
        <item x="135"/>
        <item x="137"/>
        <item x="59"/>
        <item x="85"/>
        <item x="118"/>
        <item x="45"/>
        <item x="81"/>
        <item x="11"/>
        <item x="35"/>
        <item x="27"/>
        <item x="100"/>
        <item x="8"/>
        <item x="132"/>
        <item x="94"/>
        <item x="58"/>
        <item x="125"/>
        <item x="92"/>
        <item x="31"/>
        <item x="142"/>
        <item x="60"/>
        <item x="129"/>
        <item x="43"/>
        <item x="6"/>
        <item x="99"/>
        <item x="116"/>
        <item x="68"/>
        <item x="29"/>
        <item x="106"/>
        <item x="83"/>
        <item x="91"/>
        <item x="20"/>
        <item x="138"/>
        <item x="72"/>
        <item x="111"/>
        <item x="89"/>
        <item x="101"/>
        <item x="87"/>
        <item x="10"/>
        <item x="4"/>
        <item t="default"/>
      </items>
    </pivotField>
    <pivotField axis="axisRow" compact="0" outline="0" subtotalTop="0" showAll="0" includeNewItemsInFilter="1" sortType="descending">
      <items count="84">
        <item x="10"/>
        <item x="46"/>
        <item x="1"/>
        <item x="51"/>
        <item x="0"/>
        <item x="57"/>
        <item x="50"/>
        <item x="33"/>
        <item x="54"/>
        <item x="38"/>
        <item x="20"/>
        <item x="16"/>
        <item x="8"/>
        <item x="52"/>
        <item x="5"/>
        <item x="44"/>
        <item x="73"/>
        <item x="2"/>
        <item x="3"/>
        <item x="4"/>
        <item x="6"/>
        <item x="7"/>
        <item x="9"/>
        <item x="11"/>
        <item x="12"/>
        <item x="13"/>
        <item x="14"/>
        <item x="15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9"/>
        <item x="40"/>
        <item x="41"/>
        <item x="42"/>
        <item x="43"/>
        <item x="45"/>
        <item x="47"/>
        <item x="48"/>
        <item x="49"/>
        <item x="53"/>
        <item x="55"/>
        <item x="56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79"/>
        <item x="80"/>
        <item x="81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4"/>
        <item x="0"/>
        <item x="16"/>
        <item x="10"/>
        <item x="11"/>
        <item x="2"/>
        <item x="1"/>
        <item x="8"/>
        <item x="7"/>
        <item x="9"/>
        <item x="15"/>
        <item x="3"/>
        <item x="6"/>
        <item x="5"/>
        <item x="12"/>
        <item x="14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1">
        <item x="38"/>
        <item x="33"/>
        <item x="35"/>
        <item x="26"/>
        <item x="25"/>
        <item x="34"/>
        <item x="8"/>
        <item x="36"/>
        <item x="15"/>
        <item x="16"/>
        <item x="39"/>
        <item x="32"/>
        <item x="37"/>
        <item x="27"/>
        <item x="23"/>
        <item x="19"/>
        <item x="1"/>
        <item x="22"/>
        <item x="20"/>
        <item x="10"/>
        <item x="24"/>
        <item x="30"/>
        <item x="4"/>
        <item x="17"/>
        <item x="11"/>
        <item x="18"/>
        <item x="9"/>
        <item x="5"/>
        <item x="13"/>
        <item x="7"/>
        <item x="29"/>
        <item x="3"/>
        <item x="0"/>
        <item x="21"/>
        <item x="14"/>
        <item x="6"/>
        <item x="2"/>
        <item x="12"/>
        <item x="31"/>
        <item x="28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53">
    <i>
      <x/>
      <x v="20"/>
      <x v="70"/>
    </i>
    <i r="2">
      <x v="79"/>
    </i>
    <i r="2">
      <x v="101"/>
    </i>
    <i r="2">
      <x v="128"/>
    </i>
    <i r="2">
      <x v="131"/>
    </i>
    <i t="default" r="1">
      <x v="20"/>
    </i>
    <i r="1">
      <x v="44"/>
      <x v="28"/>
    </i>
    <i r="2">
      <x v="69"/>
    </i>
    <i r="2">
      <x v="82"/>
    </i>
    <i r="2">
      <x v="109"/>
    </i>
    <i t="default" r="1">
      <x v="44"/>
    </i>
    <i r="1">
      <x v="24"/>
      <x v="105"/>
    </i>
    <i r="2">
      <x v="141"/>
    </i>
    <i t="default" r="1">
      <x v="24"/>
    </i>
    <i r="1">
      <x v="33"/>
      <x v="72"/>
    </i>
    <i r="2">
      <x v="74"/>
    </i>
    <i t="default" r="1">
      <x v="33"/>
    </i>
    <i r="1">
      <x v="59"/>
      <x v="122"/>
    </i>
    <i t="default" r="1">
      <x v="59"/>
    </i>
    <i r="1">
      <x v="40"/>
      <x v="85"/>
    </i>
    <i t="default" r="1">
      <x v="40"/>
    </i>
    <i r="1">
      <x v="37"/>
      <x v="4"/>
    </i>
    <i r="2">
      <x v="132"/>
    </i>
    <i t="default" r="1">
      <x v="37"/>
    </i>
    <i r="1">
      <x v="43"/>
      <x v="53"/>
    </i>
    <i r="2">
      <x v="89"/>
    </i>
    <i t="default" r="1">
      <x v="43"/>
    </i>
    <i r="1">
      <x v="62"/>
      <x v="40"/>
    </i>
    <i t="default" r="1">
      <x v="62"/>
    </i>
    <i r="1">
      <x v="78"/>
      <x v="81"/>
    </i>
    <i t="default" r="1">
      <x v="78"/>
    </i>
    <i r="1">
      <x v="70"/>
      <x v="19"/>
    </i>
    <i t="default" r="1">
      <x v="70"/>
    </i>
    <i t="default">
      <x/>
    </i>
    <i>
      <x v="1"/>
      <x/>
      <x v="139"/>
    </i>
    <i r="2">
      <x v="143"/>
    </i>
    <i t="default" r="1">
      <x/>
    </i>
    <i r="1">
      <x v="1"/>
      <x v="1"/>
    </i>
    <i r="2">
      <x v="25"/>
    </i>
    <i r="2">
      <x v="30"/>
    </i>
    <i r="2">
      <x v="124"/>
    </i>
    <i t="default" r="1">
      <x v="1"/>
    </i>
    <i r="1">
      <x v="2"/>
      <x v="46"/>
    </i>
    <i r="2">
      <x v="52"/>
    </i>
    <i t="default" r="1">
      <x v="2"/>
    </i>
    <i r="1">
      <x v="3"/>
      <x v="48"/>
    </i>
    <i r="2">
      <x v="140"/>
    </i>
    <i t="default" r="1">
      <x v="3"/>
    </i>
    <i r="1">
      <x v="4"/>
      <x v="104"/>
    </i>
    <i t="default" r="1">
      <x v="4"/>
    </i>
    <i r="1">
      <x v="6"/>
      <x v="10"/>
    </i>
    <i r="2">
      <x v="134"/>
    </i>
    <i t="default" r="1">
      <x v="6"/>
    </i>
    <i r="1">
      <x v="5"/>
      <x v="6"/>
    </i>
    <i t="default" r="1">
      <x v="5"/>
    </i>
    <i r="1">
      <x v="7"/>
      <x v="86"/>
    </i>
    <i r="2">
      <x v="94"/>
    </i>
    <i t="default" r="1">
      <x v="7"/>
    </i>
    <i r="1">
      <x v="9"/>
      <x v="111"/>
    </i>
    <i t="default" r="1">
      <x v="9"/>
    </i>
    <i r="1">
      <x v="8"/>
      <x v="23"/>
    </i>
    <i t="default" r="1">
      <x v="8"/>
    </i>
    <i t="default">
      <x v="1"/>
    </i>
    <i>
      <x v="2"/>
      <x v="81"/>
      <x v="107"/>
    </i>
    <i t="default" r="1">
      <x v="81"/>
    </i>
    <i r="1">
      <x v="76"/>
      <x v="61"/>
    </i>
    <i t="default" r="1">
      <x v="76"/>
    </i>
    <i t="default">
      <x v="2"/>
    </i>
    <i>
      <x v="3"/>
      <x v="48"/>
      <x v="68"/>
    </i>
    <i r="2">
      <x v="87"/>
    </i>
    <i t="default" r="1">
      <x v="48"/>
    </i>
    <i r="1">
      <x v="82"/>
      <x v="137"/>
    </i>
    <i t="default" r="1">
      <x v="82"/>
    </i>
    <i r="1">
      <x v="30"/>
      <x v="136"/>
    </i>
    <i t="default" r="1">
      <x v="30"/>
    </i>
    <i t="default">
      <x v="3"/>
    </i>
    <i>
      <x v="4"/>
      <x v="39"/>
      <x v="11"/>
    </i>
    <i r="2">
      <x v="84"/>
    </i>
    <i r="2">
      <x v="123"/>
    </i>
    <i t="default" r="1">
      <x v="39"/>
    </i>
    <i r="1">
      <x v="65"/>
      <x v="5"/>
    </i>
    <i t="default" r="1">
      <x v="65"/>
    </i>
    <i r="1">
      <x v="63"/>
      <x v="129"/>
    </i>
    <i t="default" r="1">
      <x v="63"/>
    </i>
    <i r="1">
      <x v="42"/>
      <x v="88"/>
    </i>
    <i t="default" r="1">
      <x v="42"/>
    </i>
    <i r="1">
      <x v="68"/>
      <x v="2"/>
    </i>
    <i t="default" r="1">
      <x v="68"/>
    </i>
    <i r="1">
      <x v="66"/>
      <x v="133"/>
    </i>
    <i t="default" r="1">
      <x v="66"/>
    </i>
    <i t="default">
      <x v="4"/>
    </i>
    <i>
      <x v="5"/>
      <x v="19"/>
      <x v="37"/>
    </i>
    <i r="2">
      <x v="50"/>
    </i>
    <i r="2">
      <x v="56"/>
    </i>
    <i r="2">
      <x v="58"/>
    </i>
    <i r="2">
      <x v="63"/>
    </i>
    <i r="2">
      <x v="64"/>
    </i>
    <i r="2">
      <x v="73"/>
    </i>
    <i r="2">
      <x v="125"/>
    </i>
    <i r="2">
      <x v="144"/>
    </i>
    <i t="default" r="1">
      <x v="19"/>
    </i>
    <i r="1">
      <x v="27"/>
      <x v="34"/>
    </i>
    <i r="2">
      <x v="39"/>
    </i>
    <i r="2">
      <x v="67"/>
    </i>
    <i r="2">
      <x v="112"/>
    </i>
    <i t="default" r="1">
      <x v="27"/>
    </i>
    <i r="1">
      <x v="41"/>
      <x v="38"/>
    </i>
    <i r="2">
      <x v="100"/>
    </i>
    <i r="2">
      <x v="114"/>
    </i>
    <i t="default" r="1">
      <x v="41"/>
    </i>
    <i r="1">
      <x v="18"/>
      <x v="27"/>
    </i>
    <i r="2">
      <x v="29"/>
    </i>
    <i r="2">
      <x v="55"/>
    </i>
    <i r="2">
      <x v="57"/>
    </i>
    <i r="2">
      <x v="130"/>
    </i>
    <i t="default" r="1">
      <x v="18"/>
    </i>
    <i r="1">
      <x v="36"/>
      <x v="7"/>
    </i>
    <i r="2">
      <x v="8"/>
    </i>
    <i r="2">
      <x v="47"/>
    </i>
    <i t="default" r="1">
      <x v="36"/>
    </i>
    <i r="1">
      <x v="58"/>
      <x v="22"/>
    </i>
    <i r="2">
      <x v="118"/>
    </i>
    <i t="default" r="1">
      <x v="58"/>
    </i>
    <i r="1">
      <x v="45"/>
      <x v="26"/>
    </i>
    <i t="default" r="1">
      <x v="45"/>
    </i>
    <i r="1">
      <x v="51"/>
      <x v="66"/>
    </i>
    <i t="default" r="1">
      <x v="51"/>
    </i>
    <i t="default">
      <x v="5"/>
    </i>
    <i>
      <x v="6"/>
      <x v="49"/>
      <x v="49"/>
    </i>
    <i r="2">
      <x v="78"/>
    </i>
    <i t="default" r="1">
      <x v="49"/>
    </i>
    <i r="1">
      <x v="80"/>
      <x v="17"/>
    </i>
    <i t="default" r="1">
      <x v="80"/>
    </i>
    <i r="1">
      <x v="56"/>
      <x v="77"/>
    </i>
    <i r="2">
      <x v="119"/>
    </i>
    <i t="default" r="1">
      <x v="56"/>
    </i>
    <i r="1">
      <x v="53"/>
      <x v="13"/>
    </i>
    <i t="default" r="1">
      <x v="53"/>
    </i>
    <i r="1">
      <x v="67"/>
      <x v="12"/>
    </i>
    <i t="default" r="1">
      <x v="67"/>
    </i>
    <i r="1">
      <x v="17"/>
      <x v="31"/>
    </i>
    <i t="default" r="1">
      <x v="17"/>
    </i>
    <i r="1">
      <x v="60"/>
      <x v="128"/>
    </i>
    <i t="default" r="1">
      <x v="60"/>
    </i>
    <i t="default">
      <x v="6"/>
    </i>
    <i>
      <x v="7"/>
      <x v="28"/>
      <x v="45"/>
    </i>
    <i r="2">
      <x v="59"/>
    </i>
    <i r="2">
      <x v="76"/>
    </i>
    <i t="default" r="1">
      <x v="28"/>
    </i>
    <i r="1">
      <x v="71"/>
      <x v="62"/>
    </i>
    <i t="default" r="1">
      <x v="71"/>
    </i>
    <i r="1">
      <x v="54"/>
      <x v="33"/>
    </i>
    <i t="default" r="1">
      <x v="54"/>
    </i>
    <i t="default">
      <x v="7"/>
    </i>
    <i>
      <x v="8"/>
      <x v="26"/>
      <x v="36"/>
    </i>
    <i r="2">
      <x v="97"/>
    </i>
    <i t="default" r="1">
      <x v="26"/>
    </i>
    <i r="1">
      <x v="50"/>
      <x v="103"/>
    </i>
    <i t="default" r="1">
      <x v="50"/>
    </i>
    <i r="1">
      <x v="35"/>
      <x v="115"/>
    </i>
    <i t="default" r="1">
      <x v="35"/>
    </i>
    <i t="default">
      <x v="8"/>
    </i>
    <i>
      <x v="9"/>
      <x v="29"/>
      <x v="14"/>
    </i>
    <i t="default" r="1">
      <x v="29"/>
    </i>
    <i r="1">
      <x v="34"/>
      <x v="65"/>
    </i>
    <i t="default" r="1">
      <x v="34"/>
    </i>
    <i t="default">
      <x v="9"/>
    </i>
    <i>
      <x v="10"/>
      <x v="74"/>
      <x v="102"/>
    </i>
    <i t="default" r="1">
      <x v="74"/>
    </i>
    <i t="default">
      <x v="10"/>
    </i>
    <i>
      <x v="11"/>
      <x v="10"/>
      <x v="43"/>
    </i>
    <i r="2">
      <x v="75"/>
    </i>
    <i r="2">
      <x v="91"/>
    </i>
    <i r="2">
      <x v="95"/>
    </i>
    <i r="2">
      <x v="96"/>
    </i>
    <i r="2">
      <x v="98"/>
    </i>
    <i r="2">
      <x v="114"/>
    </i>
    <i t="default" r="1">
      <x v="10"/>
    </i>
    <i r="1">
      <x v="12"/>
      <x v="60"/>
    </i>
    <i r="2">
      <x v="117"/>
    </i>
    <i t="default" r="1">
      <x v="12"/>
    </i>
    <i r="1">
      <x v="11"/>
      <x v="93"/>
    </i>
    <i t="default" r="1">
      <x v="11"/>
    </i>
    <i r="1">
      <x v="14"/>
      <x v="60"/>
    </i>
    <i r="2">
      <x v="135"/>
    </i>
    <i t="default" r="1">
      <x v="14"/>
    </i>
    <i r="1">
      <x v="13"/>
      <x v="20"/>
    </i>
    <i r="2">
      <x v="121"/>
    </i>
    <i t="default" r="1">
      <x v="13"/>
    </i>
    <i r="1">
      <x v="16"/>
      <x v="54"/>
    </i>
    <i t="default" r="1">
      <x v="16"/>
    </i>
    <i r="1">
      <x v="15"/>
      <x v="120"/>
    </i>
    <i t="default" r="1">
      <x v="15"/>
    </i>
    <i t="default">
      <x v="11"/>
    </i>
    <i>
      <x v="12"/>
      <x v="46"/>
      <x v="32"/>
    </i>
    <i t="default" r="1">
      <x v="46"/>
    </i>
    <i r="1">
      <x v="25"/>
      <x v="9"/>
    </i>
    <i t="default" r="1">
      <x v="25"/>
    </i>
    <i t="default">
      <x v="12"/>
    </i>
    <i>
      <x v="13"/>
      <x v="21"/>
      <x/>
    </i>
    <i r="2">
      <x v="3"/>
    </i>
    <i r="2">
      <x v="15"/>
    </i>
    <i r="2">
      <x v="17"/>
    </i>
    <i r="2">
      <x v="18"/>
    </i>
    <i r="2">
      <x v="35"/>
    </i>
    <i t="default" r="1">
      <x v="21"/>
    </i>
    <i r="1">
      <x v="38"/>
      <x v="8"/>
    </i>
    <i r="2">
      <x v="16"/>
    </i>
    <i r="2">
      <x v="127"/>
    </i>
    <i t="default" r="1">
      <x v="38"/>
    </i>
    <i r="1">
      <x v="23"/>
      <x v="90"/>
    </i>
    <i r="2">
      <x v="113"/>
    </i>
    <i t="default" r="1">
      <x v="23"/>
    </i>
    <i r="1">
      <x v="32"/>
      <x v="41"/>
    </i>
    <i r="2">
      <x v="42"/>
    </i>
    <i t="default" r="1">
      <x v="32"/>
    </i>
    <i r="1">
      <x v="31"/>
      <x v="80"/>
    </i>
    <i r="2">
      <x v="83"/>
    </i>
    <i t="default" r="1">
      <x v="31"/>
    </i>
    <i r="1">
      <x v="69"/>
      <x v="92"/>
    </i>
    <i t="default" r="1">
      <x v="69"/>
    </i>
    <i r="1">
      <x v="22"/>
      <x v="99"/>
    </i>
    <i t="default" r="1">
      <x v="22"/>
    </i>
    <i r="1">
      <x v="79"/>
      <x v="106"/>
    </i>
    <i t="default" r="1">
      <x v="79"/>
    </i>
    <i r="1">
      <x/>
      <x v="51"/>
    </i>
    <i t="default" r="1">
      <x/>
    </i>
    <i r="1">
      <x v="64"/>
      <x v="116"/>
    </i>
    <i t="default" r="1">
      <x v="64"/>
    </i>
    <i t="default">
      <x v="13"/>
    </i>
    <i>
      <x v="14"/>
      <x v="72"/>
      <x v="24"/>
    </i>
    <i t="default" r="1">
      <x v="72"/>
    </i>
    <i r="1">
      <x v="75"/>
      <x v="21"/>
    </i>
    <i t="default" r="1">
      <x v="75"/>
    </i>
    <i r="1">
      <x v="73"/>
      <x v="110"/>
    </i>
    <i t="default" r="1">
      <x v="73"/>
    </i>
    <i r="1">
      <x v="55"/>
      <x v="138"/>
    </i>
    <i t="default" r="1">
      <x v="55"/>
    </i>
    <i r="1">
      <x v="47"/>
      <x v="44"/>
    </i>
    <i t="default" r="1">
      <x v="47"/>
    </i>
    <i r="1">
      <x v="57"/>
      <x v="142"/>
    </i>
    <i t="default" r="1">
      <x v="57"/>
    </i>
    <i t="default">
      <x v="14"/>
    </i>
    <i>
      <x v="15"/>
      <x v="61"/>
      <x v="61"/>
    </i>
    <i r="2">
      <x v="71"/>
    </i>
    <i t="default" r="1">
      <x v="61"/>
    </i>
    <i t="default">
      <x v="15"/>
    </i>
    <i>
      <x v="16"/>
      <x v="77"/>
      <x v="126"/>
    </i>
    <i t="default" r="1">
      <x v="77"/>
    </i>
    <i r="1">
      <x v="52"/>
      <x v="108"/>
    </i>
    <i t="default" r="1">
      <x v="52"/>
    </i>
    <i t="default">
      <x v="16"/>
    </i>
    <i t="grand">
      <x/>
    </i>
  </rowItems>
  <colFields count="1">
    <field x="18"/>
  </colFields>
  <col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6" sqref="A6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7" t="s">
        <v>335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162"/>
    </row>
    <row r="2" spans="1:30" ht="23.25">
      <c r="A2" s="164"/>
      <c r="B2" s="164"/>
      <c r="C2" s="82" t="s">
        <v>572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336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50</v>
      </c>
      <c r="J13" s="269">
        <v>59</v>
      </c>
      <c r="K13" s="269">
        <v>42</v>
      </c>
      <c r="L13" s="269">
        <v>1</v>
      </c>
      <c r="M13" s="269"/>
      <c r="N13" s="135">
        <f t="shared" si="0"/>
        <v>267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337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165</v>
      </c>
      <c r="J14" s="136">
        <f>SUM(B13:J13)</f>
        <v>224</v>
      </c>
      <c r="K14" s="136">
        <f>SUM(B13:K13)</f>
        <v>266</v>
      </c>
      <c r="L14" s="136">
        <f>SUM(B13:L13)</f>
        <v>267</v>
      </c>
      <c r="M14" s="136">
        <f>SUM(B13:M13)</f>
        <v>267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526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8"/>
      <c r="E31" s="358"/>
      <c r="F31" s="358"/>
      <c r="G31" s="358"/>
      <c r="H31" s="358"/>
      <c r="I31" s="358"/>
      <c r="J31" s="358"/>
      <c r="K31" s="358"/>
    </row>
    <row r="32" spans="1:19">
      <c r="D32" s="358"/>
      <c r="E32" s="358"/>
      <c r="F32" s="358"/>
      <c r="G32" s="358"/>
      <c r="H32" s="358"/>
      <c r="I32" s="358"/>
      <c r="J32" s="358"/>
      <c r="K32" s="358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338</v>
      </c>
      <c r="R1" s="362" t="s">
        <v>339</v>
      </c>
      <c r="S1" s="362"/>
      <c r="T1" s="362"/>
      <c r="U1" s="362"/>
      <c r="V1" s="362"/>
      <c r="W1" s="362"/>
    </row>
    <row r="2" spans="1:26" ht="24">
      <c r="B2" s="82" t="s">
        <v>573</v>
      </c>
      <c r="R2" s="43"/>
      <c r="S2" s="43"/>
      <c r="T2" s="363" t="s">
        <v>358</v>
      </c>
      <c r="U2" s="364"/>
      <c r="V2" s="364"/>
      <c r="W2" s="365"/>
    </row>
    <row r="3" spans="1:26" ht="24">
      <c r="A3" s="19" t="s">
        <v>9</v>
      </c>
      <c r="B3" s="359" t="s">
        <v>43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1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2</v>
      </c>
      <c r="D5" s="329">
        <v>0</v>
      </c>
      <c r="E5" s="148">
        <v>1</v>
      </c>
      <c r="F5" s="148">
        <v>1</v>
      </c>
      <c r="G5" s="148">
        <v>7</v>
      </c>
      <c r="H5" s="148">
        <v>4</v>
      </c>
      <c r="I5" s="148">
        <v>2</v>
      </c>
      <c r="J5" s="148">
        <v>4</v>
      </c>
      <c r="K5" s="148">
        <v>3</v>
      </c>
      <c r="L5" s="369">
        <v>0</v>
      </c>
      <c r="M5" s="328">
        <v>0</v>
      </c>
      <c r="N5" s="149">
        <f t="shared" ref="N5:N27" si="0">SUM(B5:M5)</f>
        <v>25</v>
      </c>
      <c r="O5" s="150">
        <f t="shared" ref="O5:O27" si="1">V5</f>
        <v>16.011989777945725</v>
      </c>
      <c r="R5" s="26" t="s">
        <v>21</v>
      </c>
      <c r="S5" s="5">
        <f>S6+S7</f>
        <v>156133</v>
      </c>
      <c r="T5" s="119">
        <f>T6+T7</f>
        <v>25</v>
      </c>
      <c r="U5" s="47">
        <v>0</v>
      </c>
      <c r="V5" s="48">
        <f>T5*100000/S5</f>
        <v>16.011989777945725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1</v>
      </c>
      <c r="K6" s="152">
        <v>1</v>
      </c>
      <c r="L6" s="152">
        <v>0</v>
      </c>
      <c r="M6" s="152"/>
      <c r="N6" s="153">
        <f t="shared" si="0"/>
        <v>7</v>
      </c>
      <c r="O6" s="154">
        <f t="shared" si="1"/>
        <v>20.258146668981883</v>
      </c>
      <c r="R6" s="28" t="s">
        <v>57</v>
      </c>
      <c r="S6" s="7">
        <v>34554</v>
      </c>
      <c r="T6" s="27">
        <f>N6</f>
        <v>7</v>
      </c>
      <c r="U6" s="120">
        <v>0</v>
      </c>
      <c r="V6" s="51">
        <f>T6*100000/S6</f>
        <v>20.258146668981883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3</v>
      </c>
      <c r="K7" s="152">
        <v>2</v>
      </c>
      <c r="L7" s="152">
        <v>0</v>
      </c>
      <c r="M7" s="152"/>
      <c r="N7" s="153">
        <f t="shared" si="0"/>
        <v>18</v>
      </c>
      <c r="O7" s="154">
        <f t="shared" si="1"/>
        <v>14.80518839602234</v>
      </c>
      <c r="R7" s="28" t="s">
        <v>22</v>
      </c>
      <c r="S7" s="7">
        <v>121579</v>
      </c>
      <c r="T7" s="27">
        <f t="shared" ref="T7:T26" si="2">N7</f>
        <v>18</v>
      </c>
      <c r="U7" s="50">
        <v>0</v>
      </c>
      <c r="V7" s="51">
        <f t="shared" ref="V7:V26" si="3">T7*100000/S7</f>
        <v>14.80518839602234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12</v>
      </c>
      <c r="K8" s="152">
        <v>6</v>
      </c>
      <c r="L8" s="152">
        <v>0</v>
      </c>
      <c r="M8" s="152"/>
      <c r="N8" s="153">
        <f t="shared" si="0"/>
        <v>39</v>
      </c>
      <c r="O8" s="154">
        <f t="shared" si="1"/>
        <v>39.656311962987445</v>
      </c>
      <c r="R8" s="29" t="s">
        <v>23</v>
      </c>
      <c r="S8" s="12">
        <v>98345</v>
      </c>
      <c r="T8" s="27">
        <f t="shared" si="2"/>
        <v>39</v>
      </c>
      <c r="U8" s="52">
        <v>0</v>
      </c>
      <c r="V8" s="51">
        <f t="shared" si="3"/>
        <v>39.656311962987445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6</v>
      </c>
      <c r="J9" s="152">
        <v>13</v>
      </c>
      <c r="K9" s="152">
        <v>8</v>
      </c>
      <c r="L9" s="152">
        <v>0</v>
      </c>
      <c r="M9" s="152"/>
      <c r="N9" s="153">
        <f t="shared" si="0"/>
        <v>54</v>
      </c>
      <c r="O9" s="154">
        <f t="shared" si="1"/>
        <v>100.59425122482816</v>
      </c>
      <c r="R9" s="29" t="s">
        <v>31</v>
      </c>
      <c r="S9" s="12">
        <v>53681</v>
      </c>
      <c r="T9" s="27">
        <f t="shared" si="2"/>
        <v>54</v>
      </c>
      <c r="U9" s="52">
        <v>0</v>
      </c>
      <c r="V9" s="51">
        <f t="shared" si="3"/>
        <v>100.59425122482816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10</v>
      </c>
      <c r="K10" s="152">
        <v>5</v>
      </c>
      <c r="L10" s="152">
        <v>0</v>
      </c>
      <c r="M10" s="152"/>
      <c r="N10" s="153">
        <f t="shared" si="0"/>
        <v>55</v>
      </c>
      <c r="O10" s="154">
        <f t="shared" si="1"/>
        <v>68.206056697834768</v>
      </c>
      <c r="R10" s="29" t="s">
        <v>24</v>
      </c>
      <c r="S10" s="12">
        <v>80638</v>
      </c>
      <c r="T10" s="27">
        <f t="shared" si="2"/>
        <v>55</v>
      </c>
      <c r="U10" s="52">
        <v>0</v>
      </c>
      <c r="V10" s="51">
        <f t="shared" si="3"/>
        <v>68.206056697834768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4</v>
      </c>
      <c r="K11" s="152">
        <v>1</v>
      </c>
      <c r="L11" s="152">
        <v>0</v>
      </c>
      <c r="M11" s="152"/>
      <c r="N11" s="153">
        <f t="shared" si="0"/>
        <v>12</v>
      </c>
      <c r="O11" s="154">
        <f t="shared" si="1"/>
        <v>17.550787591593174</v>
      </c>
      <c r="R11" s="29" t="s">
        <v>25</v>
      </c>
      <c r="S11" s="12">
        <v>68373</v>
      </c>
      <c r="T11" s="27">
        <f t="shared" si="2"/>
        <v>12</v>
      </c>
      <c r="U11" s="52">
        <v>0</v>
      </c>
      <c r="V11" s="51">
        <f t="shared" si="3"/>
        <v>17.550787591593174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1</v>
      </c>
      <c r="K12" s="152">
        <v>3</v>
      </c>
      <c r="L12" s="152">
        <v>1</v>
      </c>
      <c r="M12" s="152"/>
      <c r="N12" s="153">
        <f t="shared" si="0"/>
        <v>10</v>
      </c>
      <c r="O12" s="154">
        <f t="shared" si="1"/>
        <v>13.625091969370793</v>
      </c>
      <c r="R12" s="29" t="s">
        <v>26</v>
      </c>
      <c r="S12" s="12">
        <v>73394</v>
      </c>
      <c r="T12" s="27">
        <f t="shared" si="2"/>
        <v>10</v>
      </c>
      <c r="U12" s="52">
        <v>0</v>
      </c>
      <c r="V12" s="51">
        <f t="shared" si="3"/>
        <v>13.625091969370793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2</v>
      </c>
      <c r="K13" s="152">
        <v>3</v>
      </c>
      <c r="L13" s="152">
        <v>0</v>
      </c>
      <c r="M13" s="152"/>
      <c r="N13" s="153">
        <f t="shared" si="0"/>
        <v>6</v>
      </c>
      <c r="O13" s="154">
        <f t="shared" si="1"/>
        <v>5.5623024223827047</v>
      </c>
      <c r="R13" s="29" t="s">
        <v>27</v>
      </c>
      <c r="S13" s="12">
        <v>107869</v>
      </c>
      <c r="T13" s="27">
        <f t="shared" si="2"/>
        <v>6</v>
      </c>
      <c r="U13" s="52">
        <v>0</v>
      </c>
      <c r="V13" s="51">
        <f t="shared" si="3"/>
        <v>5.5623024223827047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4</v>
      </c>
      <c r="K14" s="152">
        <v>3</v>
      </c>
      <c r="L14" s="152">
        <v>0</v>
      </c>
      <c r="M14" s="152"/>
      <c r="N14" s="153">
        <f t="shared" si="0"/>
        <v>8</v>
      </c>
      <c r="O14" s="154">
        <f t="shared" si="1"/>
        <v>13.84083044982699</v>
      </c>
      <c r="R14" s="29" t="s">
        <v>34</v>
      </c>
      <c r="S14" s="12">
        <v>57800</v>
      </c>
      <c r="T14" s="27">
        <f t="shared" si="2"/>
        <v>8</v>
      </c>
      <c r="U14" s="52">
        <v>0</v>
      </c>
      <c r="V14" s="51">
        <f t="shared" si="3"/>
        <v>13.84083044982699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>
        <v>0</v>
      </c>
      <c r="L15" s="152">
        <v>0</v>
      </c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2</v>
      </c>
      <c r="K16" s="152">
        <v>0</v>
      </c>
      <c r="L16" s="152">
        <v>0</v>
      </c>
      <c r="M16" s="152"/>
      <c r="N16" s="153">
        <f t="shared" si="0"/>
        <v>6</v>
      </c>
      <c r="O16" s="154">
        <f t="shared" si="1"/>
        <v>4.9376620170349339</v>
      </c>
      <c r="R16" s="29" t="s">
        <v>28</v>
      </c>
      <c r="S16" s="12">
        <v>121515</v>
      </c>
      <c r="T16" s="27">
        <f t="shared" si="2"/>
        <v>6</v>
      </c>
      <c r="U16" s="52">
        <v>0</v>
      </c>
      <c r="V16" s="51">
        <f t="shared" si="3"/>
        <v>4.9376620170349339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12</v>
      </c>
      <c r="J17" s="152">
        <v>0</v>
      </c>
      <c r="K17" s="152">
        <v>6</v>
      </c>
      <c r="L17" s="152">
        <v>0</v>
      </c>
      <c r="M17" s="152"/>
      <c r="N17" s="153">
        <f t="shared" si="0"/>
        <v>35</v>
      </c>
      <c r="O17" s="154">
        <f t="shared" si="1"/>
        <v>30.06227184882972</v>
      </c>
      <c r="R17" s="29" t="s">
        <v>29</v>
      </c>
      <c r="S17" s="12">
        <v>116425</v>
      </c>
      <c r="T17" s="27">
        <f t="shared" si="2"/>
        <v>35</v>
      </c>
      <c r="U17" s="52">
        <v>0</v>
      </c>
      <c r="V17" s="51">
        <f t="shared" si="3"/>
        <v>30.06227184882972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>
        <v>0</v>
      </c>
      <c r="L18" s="152">
        <v>0</v>
      </c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1</v>
      </c>
      <c r="K19" s="152">
        <v>1</v>
      </c>
      <c r="L19" s="152">
        <v>0</v>
      </c>
      <c r="M19" s="152"/>
      <c r="N19" s="153">
        <f t="shared" si="0"/>
        <v>4</v>
      </c>
      <c r="O19" s="154">
        <f t="shared" si="1"/>
        <v>14.283163720764149</v>
      </c>
      <c r="R19" s="29" t="s">
        <v>58</v>
      </c>
      <c r="S19" s="12">
        <v>28005</v>
      </c>
      <c r="T19" s="27">
        <f t="shared" si="2"/>
        <v>4</v>
      </c>
      <c r="U19" s="52">
        <v>0</v>
      </c>
      <c r="V19" s="51">
        <f t="shared" si="3"/>
        <v>14.283163720764149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1</v>
      </c>
      <c r="K20" s="152">
        <v>1</v>
      </c>
      <c r="L20" s="152">
        <v>0</v>
      </c>
      <c r="M20" s="152"/>
      <c r="N20" s="153">
        <f t="shared" si="0"/>
        <v>2</v>
      </c>
      <c r="O20" s="154">
        <f t="shared" si="1"/>
        <v>2.6844196284763235</v>
      </c>
      <c r="R20" s="29" t="s">
        <v>30</v>
      </c>
      <c r="S20" s="12">
        <v>74504</v>
      </c>
      <c r="T20" s="27">
        <f t="shared" si="2"/>
        <v>2</v>
      </c>
      <c r="U20" s="52">
        <v>0</v>
      </c>
      <c r="V20" s="51">
        <f t="shared" si="3"/>
        <v>2.6844196284763235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1</v>
      </c>
      <c r="K21" s="152">
        <v>0</v>
      </c>
      <c r="L21" s="152">
        <v>0</v>
      </c>
      <c r="M21" s="152"/>
      <c r="N21" s="153">
        <f t="shared" si="0"/>
        <v>1</v>
      </c>
      <c r="O21" s="154">
        <f t="shared" si="1"/>
        <v>4.4045102184637068</v>
      </c>
      <c r="R21" s="29" t="s">
        <v>35</v>
      </c>
      <c r="S21" s="12">
        <v>22704</v>
      </c>
      <c r="T21" s="27">
        <f t="shared" si="2"/>
        <v>1</v>
      </c>
      <c r="U21" s="52">
        <v>0</v>
      </c>
      <c r="V21" s="51">
        <f t="shared" si="3"/>
        <v>4.4045102184637068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>
        <v>0</v>
      </c>
      <c r="L22" s="152">
        <v>0</v>
      </c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>
        <v>0</v>
      </c>
      <c r="L23" s="152">
        <v>0</v>
      </c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1</v>
      </c>
      <c r="K24" s="152">
        <v>1</v>
      </c>
      <c r="L24" s="152">
        <v>0</v>
      </c>
      <c r="M24" s="152"/>
      <c r="N24" s="153">
        <f t="shared" si="0"/>
        <v>2</v>
      </c>
      <c r="O24" s="154">
        <f t="shared" si="1"/>
        <v>7.1937270699949645</v>
      </c>
      <c r="R24" s="11" t="s">
        <v>61</v>
      </c>
      <c r="S24" s="12">
        <v>27802</v>
      </c>
      <c r="T24" s="27">
        <f t="shared" si="2"/>
        <v>2</v>
      </c>
      <c r="U24" s="52">
        <v>0</v>
      </c>
      <c r="V24" s="51">
        <f t="shared" si="3"/>
        <v>7.1937270699949645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1</v>
      </c>
      <c r="K25" s="152">
        <v>0</v>
      </c>
      <c r="L25" s="152">
        <v>0</v>
      </c>
      <c r="M25" s="152"/>
      <c r="N25" s="153">
        <f t="shared" si="0"/>
        <v>2</v>
      </c>
      <c r="O25" s="154">
        <f t="shared" si="1"/>
        <v>8.0305159606504724</v>
      </c>
      <c r="R25" s="11" t="s">
        <v>62</v>
      </c>
      <c r="S25" s="12">
        <v>24905</v>
      </c>
      <c r="T25" s="27">
        <f t="shared" si="2"/>
        <v>2</v>
      </c>
      <c r="U25" s="52">
        <v>0</v>
      </c>
      <c r="V25" s="51">
        <f t="shared" si="3"/>
        <v>8.0305159606504724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>
        <v>1</v>
      </c>
      <c r="L26" s="156">
        <v>0</v>
      </c>
      <c r="M26" s="156"/>
      <c r="N26" s="153">
        <f t="shared" si="0"/>
        <v>4</v>
      </c>
      <c r="O26" s="157">
        <f t="shared" si="1"/>
        <v>16.918326777481706</v>
      </c>
      <c r="R26" s="14" t="s">
        <v>63</v>
      </c>
      <c r="S26" s="12">
        <v>23643</v>
      </c>
      <c r="T26" s="27">
        <f t="shared" si="2"/>
        <v>4</v>
      </c>
      <c r="U26" s="53">
        <v>0</v>
      </c>
      <c r="V26" s="51">
        <f t="shared" si="3"/>
        <v>16.918326777481706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5</v>
      </c>
      <c r="C27" s="95">
        <f t="shared" si="4"/>
        <v>3</v>
      </c>
      <c r="D27" s="95">
        <f t="shared" si="4"/>
        <v>6</v>
      </c>
      <c r="E27" s="95">
        <f t="shared" si="4"/>
        <v>4</v>
      </c>
      <c r="F27" s="95">
        <f t="shared" si="4"/>
        <v>19</v>
      </c>
      <c r="G27" s="95">
        <f t="shared" si="4"/>
        <v>49</v>
      </c>
      <c r="H27" s="95">
        <f t="shared" si="4"/>
        <v>29</v>
      </c>
      <c r="I27" s="95">
        <f t="shared" si="4"/>
        <v>50</v>
      </c>
      <c r="J27" s="95">
        <f t="shared" si="4"/>
        <v>59</v>
      </c>
      <c r="K27" s="95">
        <f t="shared" si="4"/>
        <v>42</v>
      </c>
      <c r="L27" s="95">
        <f t="shared" si="4"/>
        <v>1</v>
      </c>
      <c r="M27" s="95">
        <f t="shared" si="4"/>
        <v>0</v>
      </c>
      <c r="N27" s="95">
        <f t="shared" si="0"/>
        <v>267</v>
      </c>
      <c r="O27" s="96">
        <f t="shared" si="1"/>
        <v>20.403952406061578</v>
      </c>
      <c r="R27" s="94" t="s">
        <v>64</v>
      </c>
      <c r="S27" s="98">
        <f>SUM(S6:S26)</f>
        <v>1308570</v>
      </c>
      <c r="T27" s="98">
        <f>SUM(T6:T26)</f>
        <v>267</v>
      </c>
      <c r="U27" s="98">
        <f>SUM(U6:U26)</f>
        <v>0</v>
      </c>
      <c r="V27" s="99">
        <f>T27*100000/S27</f>
        <v>20.403952406061578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topLeftCell="A4"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340</v>
      </c>
      <c r="M1" s="83"/>
      <c r="N1" s="271" t="s">
        <v>341</v>
      </c>
    </row>
    <row r="2" spans="1:24">
      <c r="A2" s="42"/>
      <c r="B2" s="82" t="s">
        <v>573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14</v>
      </c>
      <c r="P4" s="36">
        <f t="shared" ref="P4:P10" si="0">O4*100000/N4</f>
        <v>19.885691862804755</v>
      </c>
      <c r="Q4" s="2"/>
      <c r="R4" s="70">
        <f>O4*100/O10</f>
        <v>5.2434456928838955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40</v>
      </c>
      <c r="P5" s="36">
        <f t="shared" si="0"/>
        <v>53.303170594649281</v>
      </c>
      <c r="R5" s="70">
        <f>O5*100/O10</f>
        <v>14.9812734082397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12</v>
      </c>
      <c r="D6" s="6">
        <v>0</v>
      </c>
      <c r="E6" s="58">
        <f>C6+D6</f>
        <v>12</v>
      </c>
      <c r="F6" s="59">
        <f>E6*100000/B6</f>
        <v>7.685755093413948</v>
      </c>
      <c r="G6" s="6">
        <v>13</v>
      </c>
      <c r="H6" s="60">
        <f>C6+D6+G6</f>
        <v>25</v>
      </c>
      <c r="I6" s="61">
        <f>H6*100000/B6</f>
        <v>16.011989777945725</v>
      </c>
      <c r="L6" s="107"/>
      <c r="M6" s="17" t="s">
        <v>36</v>
      </c>
      <c r="N6" s="35">
        <v>84248.338076132117</v>
      </c>
      <c r="O6" s="17">
        <v>67</v>
      </c>
      <c r="P6" s="36">
        <f t="shared" si="0"/>
        <v>79.526791305312841</v>
      </c>
      <c r="R6" s="70">
        <f>O6*100/O10</f>
        <v>25.093632958801496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3</v>
      </c>
      <c r="H7" s="64">
        <f>C7+D7+G7</f>
        <v>7</v>
      </c>
      <c r="I7" s="65">
        <f>H7*100000/B7</f>
        <v>20.258146668981883</v>
      </c>
      <c r="M7" s="17" t="s">
        <v>37</v>
      </c>
      <c r="N7" s="35">
        <v>199998.93546853634</v>
      </c>
      <c r="O7" s="17">
        <v>76</v>
      </c>
      <c r="P7" s="36">
        <f t="shared" si="0"/>
        <v>38.000202262054671</v>
      </c>
      <c r="R7" s="70">
        <f>O7*100/O10</f>
        <v>28.464419475655429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8</v>
      </c>
      <c r="D8" s="9">
        <v>0</v>
      </c>
      <c r="E8" s="62">
        <f t="shared" ref="E8:E27" si="1">C8+D8</f>
        <v>8</v>
      </c>
      <c r="F8" s="63">
        <f t="shared" ref="F8:F27" si="2">E8*100000/B8</f>
        <v>6.5800837315654839</v>
      </c>
      <c r="G8" s="10">
        <v>10</v>
      </c>
      <c r="H8" s="64">
        <f t="shared" ref="H8:H27" si="3">C8+D8+G8</f>
        <v>18</v>
      </c>
      <c r="I8" s="65">
        <f t="shared" ref="I8:I27" si="4">H8*100000/B8</f>
        <v>14.80518839602234</v>
      </c>
      <c r="M8" s="17" t="s">
        <v>38</v>
      </c>
      <c r="N8" s="35">
        <v>444932</v>
      </c>
      <c r="O8" s="17">
        <v>49</v>
      </c>
      <c r="P8" s="36">
        <f t="shared" si="0"/>
        <v>11.012918828045635</v>
      </c>
      <c r="R8" s="70">
        <f>O8*100/O10</f>
        <v>18.352059925093634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16</v>
      </c>
      <c r="D9" s="9">
        <v>0</v>
      </c>
      <c r="E9" s="62">
        <f t="shared" si="1"/>
        <v>16</v>
      </c>
      <c r="F9" s="63">
        <f t="shared" si="2"/>
        <v>16.269256189943565</v>
      </c>
      <c r="G9" s="10">
        <v>23</v>
      </c>
      <c r="H9" s="64">
        <f t="shared" si="3"/>
        <v>39</v>
      </c>
      <c r="I9" s="65">
        <f t="shared" si="4"/>
        <v>39.656311962987445</v>
      </c>
      <c r="M9" s="17" t="s">
        <v>39</v>
      </c>
      <c r="N9" s="35">
        <v>433946</v>
      </c>
      <c r="O9" s="17">
        <v>21</v>
      </c>
      <c r="P9" s="36">
        <f t="shared" si="0"/>
        <v>4.8393118037728193</v>
      </c>
      <c r="R9" s="70">
        <f>O9*100/O10</f>
        <v>7.8651685393258424</v>
      </c>
      <c r="T9" s="72"/>
      <c r="V9" s="255"/>
    </row>
    <row r="10" spans="1:24">
      <c r="A10" s="29" t="s">
        <v>31</v>
      </c>
      <c r="B10" s="12">
        <v>53681</v>
      </c>
      <c r="C10" s="8">
        <v>22</v>
      </c>
      <c r="D10" s="9">
        <v>0</v>
      </c>
      <c r="E10" s="62">
        <f t="shared" si="1"/>
        <v>22</v>
      </c>
      <c r="F10" s="63">
        <f t="shared" si="2"/>
        <v>40.982843091596656</v>
      </c>
      <c r="G10" s="10">
        <v>32</v>
      </c>
      <c r="H10" s="64">
        <f t="shared" si="3"/>
        <v>54</v>
      </c>
      <c r="I10" s="65">
        <f t="shared" si="4"/>
        <v>100.59425122482816</v>
      </c>
      <c r="M10" s="31" t="s">
        <v>41</v>
      </c>
      <c r="N10" s="32">
        <f>SUM(N4:N9)</f>
        <v>1308570.0921336529</v>
      </c>
      <c r="O10" s="32">
        <f>SUM(O4:O9)</f>
        <v>267</v>
      </c>
      <c r="P10" s="33">
        <f t="shared" si="0"/>
        <v>20.403950969462439</v>
      </c>
      <c r="R10" s="74">
        <f>SUM(R4:R9)</f>
        <v>99.999999999999986</v>
      </c>
      <c r="T10" s="72"/>
      <c r="V10" s="255"/>
    </row>
    <row r="11" spans="1:24">
      <c r="A11" s="29" t="s">
        <v>24</v>
      </c>
      <c r="B11" s="12">
        <v>80638</v>
      </c>
      <c r="C11" s="8">
        <v>10</v>
      </c>
      <c r="D11" s="9">
        <v>3</v>
      </c>
      <c r="E11" s="62">
        <f t="shared" si="1"/>
        <v>13</v>
      </c>
      <c r="F11" s="63">
        <f t="shared" si="2"/>
        <v>16.121431583124583</v>
      </c>
      <c r="G11" s="10">
        <v>42</v>
      </c>
      <c r="H11" s="64">
        <f t="shared" si="3"/>
        <v>55</v>
      </c>
      <c r="I11" s="65">
        <f t="shared" si="4"/>
        <v>68.206056697834768</v>
      </c>
      <c r="M11" s="37"/>
      <c r="T11" s="2"/>
    </row>
    <row r="12" spans="1:24">
      <c r="A12" s="29" t="s">
        <v>25</v>
      </c>
      <c r="B12" s="12">
        <v>68373</v>
      </c>
      <c r="C12" s="8">
        <v>2</v>
      </c>
      <c r="D12" s="9">
        <v>0</v>
      </c>
      <c r="E12" s="62">
        <f t="shared" si="1"/>
        <v>2</v>
      </c>
      <c r="F12" s="63">
        <f t="shared" si="2"/>
        <v>2.9251312652655286</v>
      </c>
      <c r="G12" s="10">
        <v>10</v>
      </c>
      <c r="H12" s="64">
        <f t="shared" si="3"/>
        <v>12</v>
      </c>
      <c r="I12" s="65">
        <f t="shared" si="4"/>
        <v>17.550787591593174</v>
      </c>
    </row>
    <row r="13" spans="1:24">
      <c r="A13" s="29" t="s">
        <v>26</v>
      </c>
      <c r="B13" s="12">
        <v>73394</v>
      </c>
      <c r="C13" s="8">
        <v>3</v>
      </c>
      <c r="D13" s="9">
        <v>0</v>
      </c>
      <c r="E13" s="62">
        <f t="shared" si="1"/>
        <v>3</v>
      </c>
      <c r="F13" s="63">
        <f t="shared" si="2"/>
        <v>4.0875275908112378</v>
      </c>
      <c r="G13" s="10">
        <v>7</v>
      </c>
      <c r="H13" s="64">
        <f t="shared" si="3"/>
        <v>10</v>
      </c>
      <c r="I13" s="65">
        <f t="shared" si="4"/>
        <v>13.625091969370793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4</v>
      </c>
      <c r="H14" s="64">
        <f t="shared" si="3"/>
        <v>6</v>
      </c>
      <c r="I14" s="65">
        <f t="shared" si="4"/>
        <v>5.5623024223827047</v>
      </c>
      <c r="M14" s="77" t="s">
        <v>70</v>
      </c>
      <c r="N14" s="78">
        <v>652498</v>
      </c>
      <c r="O14" s="77">
        <v>136</v>
      </c>
      <c r="P14" s="36">
        <f>O14*100000/N14</f>
        <v>20.842975763910388</v>
      </c>
      <c r="R14" s="79"/>
    </row>
    <row r="15" spans="1:24">
      <c r="A15" s="29" t="s">
        <v>34</v>
      </c>
      <c r="B15" s="12">
        <v>57800</v>
      </c>
      <c r="C15" s="8">
        <v>4</v>
      </c>
      <c r="D15" s="9">
        <v>0</v>
      </c>
      <c r="E15" s="62">
        <f t="shared" si="1"/>
        <v>4</v>
      </c>
      <c r="F15" s="63">
        <f t="shared" si="2"/>
        <v>6.9204152249134951</v>
      </c>
      <c r="G15" s="10">
        <v>4</v>
      </c>
      <c r="H15" s="64">
        <f t="shared" si="3"/>
        <v>8</v>
      </c>
      <c r="I15" s="65">
        <f t="shared" si="4"/>
        <v>13.84083044982699</v>
      </c>
      <c r="M15" s="77" t="s">
        <v>71</v>
      </c>
      <c r="N15" s="78">
        <v>656072</v>
      </c>
      <c r="O15" s="78">
        <f>O10-O14</f>
        <v>131</v>
      </c>
      <c r="P15" s="36">
        <f>O15*100000/N15</f>
        <v>19.967320659927569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267</v>
      </c>
      <c r="P16" s="69">
        <f>O16*100000/N16</f>
        <v>20.403952406061578</v>
      </c>
    </row>
    <row r="17" spans="1:22">
      <c r="A17" s="29" t="s">
        <v>28</v>
      </c>
      <c r="B17" s="12">
        <v>121515</v>
      </c>
      <c r="C17" s="8">
        <v>1</v>
      </c>
      <c r="D17" s="9">
        <v>1</v>
      </c>
      <c r="E17" s="62">
        <f t="shared" si="1"/>
        <v>2</v>
      </c>
      <c r="F17" s="63">
        <f t="shared" si="2"/>
        <v>1.6458873390116446</v>
      </c>
      <c r="G17" s="10">
        <v>4</v>
      </c>
      <c r="H17" s="64">
        <f t="shared" si="3"/>
        <v>6</v>
      </c>
      <c r="I17" s="65">
        <f t="shared" si="4"/>
        <v>4.9376620170349339</v>
      </c>
    </row>
    <row r="18" spans="1:22">
      <c r="A18" s="29" t="s">
        <v>29</v>
      </c>
      <c r="B18" s="12">
        <v>116425</v>
      </c>
      <c r="C18" s="8">
        <v>18</v>
      </c>
      <c r="D18" s="9">
        <v>0</v>
      </c>
      <c r="E18" s="62">
        <f t="shared" si="1"/>
        <v>18</v>
      </c>
      <c r="F18" s="63">
        <f t="shared" si="2"/>
        <v>15.460596950826712</v>
      </c>
      <c r="G18" s="10">
        <v>17</v>
      </c>
      <c r="H18" s="64">
        <f t="shared" si="3"/>
        <v>35</v>
      </c>
      <c r="I18" s="65">
        <f t="shared" si="4"/>
        <v>30.06227184882972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4</v>
      </c>
      <c r="D20" s="9">
        <v>0</v>
      </c>
      <c r="E20" s="62">
        <f t="shared" si="1"/>
        <v>4</v>
      </c>
      <c r="F20" s="63">
        <f t="shared" si="2"/>
        <v>14.283163720764149</v>
      </c>
      <c r="G20" s="10">
        <v>0</v>
      </c>
      <c r="H20" s="64">
        <f t="shared" si="3"/>
        <v>4</v>
      </c>
      <c r="I20" s="65">
        <f t="shared" si="4"/>
        <v>14.283163720764149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1</v>
      </c>
      <c r="H21" s="64">
        <f t="shared" si="3"/>
        <v>2</v>
      </c>
      <c r="I21" s="65">
        <f t="shared" si="4"/>
        <v>2.6844196284763235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1</v>
      </c>
      <c r="H22" s="64">
        <f t="shared" si="3"/>
        <v>1</v>
      </c>
      <c r="I22" s="65">
        <f t="shared" si="4"/>
        <v>4.4045102184637068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2</v>
      </c>
      <c r="H25" s="64">
        <f t="shared" si="3"/>
        <v>2</v>
      </c>
      <c r="I25" s="65">
        <f t="shared" si="4"/>
        <v>7.1937270699949645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2</v>
      </c>
      <c r="H26" s="64">
        <f t="shared" si="3"/>
        <v>2</v>
      </c>
      <c r="I26" s="65">
        <f t="shared" si="4"/>
        <v>8.0305159606504724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2</v>
      </c>
      <c r="D27" s="10">
        <v>0</v>
      </c>
      <c r="E27" s="62">
        <f t="shared" si="1"/>
        <v>2</v>
      </c>
      <c r="F27" s="63">
        <f t="shared" si="2"/>
        <v>8.4591633887408531</v>
      </c>
      <c r="G27" s="10">
        <v>2</v>
      </c>
      <c r="H27" s="64">
        <f t="shared" si="3"/>
        <v>4</v>
      </c>
      <c r="I27" s="65">
        <f t="shared" si="4"/>
        <v>16.918326777481706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99</v>
      </c>
      <c r="D28" s="103">
        <f>SUM(D7:D27)</f>
        <v>4</v>
      </c>
      <c r="E28" s="103">
        <f>SUM(E7:E27)</f>
        <v>103</v>
      </c>
      <c r="F28" s="104">
        <f>E28*100000/B28</f>
        <v>7.8711876323009085</v>
      </c>
      <c r="G28" s="103">
        <f>SUM(G7:G27)</f>
        <v>164</v>
      </c>
      <c r="H28" s="103">
        <f>C28+D28+G28</f>
        <v>267</v>
      </c>
      <c r="I28" s="104">
        <f>H28*100000/B28</f>
        <v>20.403952406061578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H7" sqref="H7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342</v>
      </c>
    </row>
    <row r="2" spans="1:54" ht="23.25">
      <c r="A2" s="83"/>
      <c r="B2" s="127"/>
      <c r="C2" s="82" t="s">
        <v>572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25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>
        <v>1</v>
      </c>
      <c r="AN5" s="66">
        <v>2</v>
      </c>
      <c r="AO5" s="66">
        <v>1</v>
      </c>
      <c r="AP5" s="66">
        <v>1</v>
      </c>
      <c r="AQ5" s="66">
        <v>1</v>
      </c>
      <c r="AR5" s="66">
        <v>1</v>
      </c>
      <c r="AS5" s="66">
        <v>0</v>
      </c>
      <c r="AT5" s="66">
        <v>0</v>
      </c>
      <c r="AU5" s="66">
        <v>0</v>
      </c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39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2</v>
      </c>
      <c r="AL6" s="66">
        <v>7</v>
      </c>
      <c r="AM6" s="66">
        <v>3</v>
      </c>
      <c r="AN6" s="66">
        <v>1</v>
      </c>
      <c r="AO6" s="66">
        <v>0</v>
      </c>
      <c r="AP6" s="66">
        <v>2</v>
      </c>
      <c r="AQ6" s="66">
        <v>1</v>
      </c>
      <c r="AR6" s="66">
        <v>2</v>
      </c>
      <c r="AS6" s="66">
        <v>1</v>
      </c>
      <c r="AT6" s="66">
        <v>0</v>
      </c>
      <c r="AU6" s="66">
        <v>0</v>
      </c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54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2</v>
      </c>
      <c r="AK7" s="66">
        <v>2</v>
      </c>
      <c r="AL7" s="66">
        <v>5</v>
      </c>
      <c r="AM7" s="66">
        <v>5</v>
      </c>
      <c r="AN7" s="66">
        <v>1</v>
      </c>
      <c r="AO7" s="66">
        <v>0</v>
      </c>
      <c r="AP7" s="66">
        <v>4</v>
      </c>
      <c r="AQ7" s="66">
        <v>2</v>
      </c>
      <c r="AR7" s="66">
        <v>2</v>
      </c>
      <c r="AS7" s="66">
        <v>0</v>
      </c>
      <c r="AT7" s="66">
        <v>0</v>
      </c>
      <c r="AU7" s="66">
        <v>0</v>
      </c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55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>
        <v>4</v>
      </c>
      <c r="AN8" s="66">
        <v>3</v>
      </c>
      <c r="AO8" s="66">
        <v>0</v>
      </c>
      <c r="AP8" s="66">
        <v>0</v>
      </c>
      <c r="AQ8" s="66">
        <v>2</v>
      </c>
      <c r="AR8" s="66">
        <v>1</v>
      </c>
      <c r="AS8" s="66">
        <v>1</v>
      </c>
      <c r="AT8" s="66">
        <v>1</v>
      </c>
      <c r="AU8" s="66">
        <v>0</v>
      </c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12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1</v>
      </c>
      <c r="AL9" s="66">
        <v>2</v>
      </c>
      <c r="AM9" s="66">
        <v>1</v>
      </c>
      <c r="AN9" s="66">
        <v>0</v>
      </c>
      <c r="AO9" s="66">
        <v>0</v>
      </c>
      <c r="AP9" s="66">
        <v>0</v>
      </c>
      <c r="AQ9" s="66">
        <v>0</v>
      </c>
      <c r="AR9" s="66">
        <v>1</v>
      </c>
      <c r="AS9" s="66">
        <v>0</v>
      </c>
      <c r="AT9" s="66">
        <v>0</v>
      </c>
      <c r="AU9" s="66">
        <v>0</v>
      </c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10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>
        <v>1</v>
      </c>
      <c r="AO10" s="66">
        <v>0</v>
      </c>
      <c r="AP10" s="66">
        <v>0</v>
      </c>
      <c r="AQ10" s="66">
        <v>0</v>
      </c>
      <c r="AR10" s="66">
        <v>0</v>
      </c>
      <c r="AS10" s="66">
        <v>3</v>
      </c>
      <c r="AT10" s="66">
        <v>1</v>
      </c>
      <c r="AU10" s="66">
        <v>0</v>
      </c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6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>
        <v>0</v>
      </c>
      <c r="AN11" s="66">
        <v>0</v>
      </c>
      <c r="AO11" s="66">
        <v>2</v>
      </c>
      <c r="AP11" s="66">
        <v>1</v>
      </c>
      <c r="AQ11" s="66">
        <v>1</v>
      </c>
      <c r="AR11" s="66">
        <v>0</v>
      </c>
      <c r="AS11" s="66">
        <v>0</v>
      </c>
      <c r="AT11" s="66">
        <v>0</v>
      </c>
      <c r="AU11" s="66">
        <v>0</v>
      </c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8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>
        <v>1</v>
      </c>
      <c r="AO12" s="66">
        <v>1</v>
      </c>
      <c r="AP12" s="66">
        <v>3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6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>
        <v>0</v>
      </c>
      <c r="AO14" s="66">
        <v>2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35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4</v>
      </c>
      <c r="AH15" s="66">
        <v>1</v>
      </c>
      <c r="AI15" s="66">
        <v>5</v>
      </c>
      <c r="AJ15" s="66">
        <v>2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2</v>
      </c>
      <c r="AQ15" s="66">
        <v>3</v>
      </c>
      <c r="AR15" s="66">
        <v>1</v>
      </c>
      <c r="AS15" s="66">
        <v>0</v>
      </c>
      <c r="AT15" s="66">
        <v>0</v>
      </c>
      <c r="AU15" s="66">
        <v>0</v>
      </c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4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1</v>
      </c>
      <c r="AO17" s="66">
        <v>0</v>
      </c>
      <c r="AP17" s="66">
        <v>0</v>
      </c>
      <c r="AQ17" s="66">
        <v>0</v>
      </c>
      <c r="AR17" s="66">
        <v>1</v>
      </c>
      <c r="AS17" s="66">
        <v>0</v>
      </c>
      <c r="AT17" s="66">
        <v>0</v>
      </c>
      <c r="AU17" s="66">
        <v>0</v>
      </c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2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1</v>
      </c>
      <c r="AO18" s="66">
        <v>0</v>
      </c>
      <c r="AP18" s="66">
        <v>1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1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1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1</v>
      </c>
      <c r="AN22" s="66">
        <v>0</v>
      </c>
      <c r="AO22" s="66">
        <v>0</v>
      </c>
      <c r="AP22" s="66">
        <v>0</v>
      </c>
      <c r="AQ22" s="66">
        <v>1</v>
      </c>
      <c r="AR22" s="66">
        <v>0</v>
      </c>
      <c r="AS22" s="66">
        <v>0</v>
      </c>
      <c r="AT22" s="66">
        <v>0</v>
      </c>
      <c r="AU22" s="66">
        <v>0</v>
      </c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1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4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1</v>
      </c>
      <c r="AT24" s="66">
        <v>0</v>
      </c>
      <c r="AU24" s="66">
        <v>0</v>
      </c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267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10</v>
      </c>
      <c r="AH25" s="144">
        <f t="shared" si="2"/>
        <v>12</v>
      </c>
      <c r="AI25" s="144">
        <f t="shared" si="2"/>
        <v>9</v>
      </c>
      <c r="AJ25" s="144">
        <f t="shared" si="2"/>
        <v>14</v>
      </c>
      <c r="AK25" s="144">
        <f t="shared" si="2"/>
        <v>11</v>
      </c>
      <c r="AL25" s="144">
        <f t="shared" si="2"/>
        <v>18</v>
      </c>
      <c r="AM25" s="144">
        <f t="shared" si="2"/>
        <v>19</v>
      </c>
      <c r="AN25" s="144">
        <f t="shared" si="2"/>
        <v>11</v>
      </c>
      <c r="AO25" s="144">
        <f t="shared" si="2"/>
        <v>6</v>
      </c>
      <c r="AP25" s="144">
        <f t="shared" si="2"/>
        <v>14</v>
      </c>
      <c r="AQ25" s="144">
        <f t="shared" si="2"/>
        <v>11</v>
      </c>
      <c r="AR25" s="144">
        <f t="shared" si="2"/>
        <v>9</v>
      </c>
      <c r="AS25" s="144">
        <f t="shared" si="2"/>
        <v>6</v>
      </c>
      <c r="AT25" s="144">
        <f t="shared" si="2"/>
        <v>2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572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344</v>
      </c>
      <c r="B31" s="303">
        <f>SUM(C31:BB31)</f>
        <v>267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10</v>
      </c>
      <c r="AH31" s="304">
        <f t="shared" si="3"/>
        <v>12</v>
      </c>
      <c r="AI31" s="304">
        <f t="shared" si="3"/>
        <v>9</v>
      </c>
      <c r="AJ31" s="304">
        <f t="shared" si="3"/>
        <v>14</v>
      </c>
      <c r="AK31" s="304">
        <f t="shared" si="3"/>
        <v>11</v>
      </c>
      <c r="AL31" s="304">
        <f t="shared" si="3"/>
        <v>18</v>
      </c>
      <c r="AM31" s="304">
        <f t="shared" si="3"/>
        <v>19</v>
      </c>
      <c r="AN31" s="304">
        <f t="shared" si="3"/>
        <v>11</v>
      </c>
      <c r="AO31" s="304">
        <f t="shared" si="3"/>
        <v>6</v>
      </c>
      <c r="AP31" s="304">
        <f t="shared" si="3"/>
        <v>14</v>
      </c>
      <c r="AQ31" s="304">
        <f t="shared" si="3"/>
        <v>11</v>
      </c>
      <c r="AR31" s="304">
        <f t="shared" si="3"/>
        <v>9</v>
      </c>
      <c r="AS31" s="304">
        <f t="shared" si="3"/>
        <v>6</v>
      </c>
      <c r="AT31" s="304">
        <f t="shared" si="3"/>
        <v>2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190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351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574</v>
      </c>
    </row>
    <row r="2" spans="1:17">
      <c r="A2" s="225" t="s">
        <v>194</v>
      </c>
      <c r="B2" s="225" t="s">
        <v>195</v>
      </c>
      <c r="C2" s="226" t="s">
        <v>575</v>
      </c>
      <c r="D2" s="227" t="s">
        <v>576</v>
      </c>
      <c r="E2" s="227" t="s">
        <v>550</v>
      </c>
      <c r="F2" s="227" t="s">
        <v>556</v>
      </c>
      <c r="G2" s="227" t="s">
        <v>568</v>
      </c>
      <c r="H2" s="227" t="s">
        <v>577</v>
      </c>
      <c r="I2" s="242" t="s">
        <v>196</v>
      </c>
    </row>
    <row r="3" spans="1:17">
      <c r="A3" s="265" t="s">
        <v>21</v>
      </c>
      <c r="B3" s="265" t="s">
        <v>156</v>
      </c>
      <c r="C3" s="263">
        <v>7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51">
        <v>1</v>
      </c>
      <c r="J3" s="250"/>
      <c r="K3" s="224" t="s">
        <v>197</v>
      </c>
    </row>
    <row r="4" spans="1:17">
      <c r="A4" s="265" t="s">
        <v>21</v>
      </c>
      <c r="B4" s="265" t="s">
        <v>171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66" t="s">
        <v>198</v>
      </c>
      <c r="L4" s="366"/>
      <c r="M4" s="366"/>
      <c r="N4" s="366"/>
      <c r="O4" s="366"/>
      <c r="P4" s="366"/>
      <c r="Q4" s="366"/>
    </row>
    <row r="5" spans="1:17">
      <c r="A5" s="265" t="s">
        <v>21</v>
      </c>
      <c r="B5" s="265" t="s">
        <v>146</v>
      </c>
      <c r="C5" s="263">
        <v>4</v>
      </c>
      <c r="D5" s="264">
        <v>1</v>
      </c>
      <c r="E5" s="262">
        <v>1</v>
      </c>
      <c r="F5" s="262">
        <v>0</v>
      </c>
      <c r="G5" s="262">
        <v>0</v>
      </c>
      <c r="H5" s="262">
        <v>0</v>
      </c>
      <c r="I5" s="370">
        <v>2</v>
      </c>
      <c r="J5" s="250"/>
      <c r="K5" s="228" t="s">
        <v>199</v>
      </c>
    </row>
    <row r="6" spans="1:17">
      <c r="A6" s="265" t="s">
        <v>21</v>
      </c>
      <c r="B6" s="265" t="s">
        <v>200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201</v>
      </c>
    </row>
    <row r="7" spans="1:17">
      <c r="A7" s="265" t="s">
        <v>21</v>
      </c>
      <c r="B7" s="265" t="s">
        <v>202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203</v>
      </c>
    </row>
    <row r="8" spans="1:17">
      <c r="A8" s="265" t="s">
        <v>21</v>
      </c>
      <c r="B8" s="265" t="s">
        <v>204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205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70">
        <v>1</v>
      </c>
      <c r="J9" s="250"/>
    </row>
    <row r="10" spans="1:17">
      <c r="A10" s="265" t="s">
        <v>21</v>
      </c>
      <c r="B10" s="265" t="s">
        <v>206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169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207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172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208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209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187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174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70">
        <v>1</v>
      </c>
      <c r="J19" s="250"/>
    </row>
    <row r="20" spans="1:10">
      <c r="A20" s="265" t="s">
        <v>23</v>
      </c>
      <c r="B20" s="265" t="s">
        <v>210</v>
      </c>
      <c r="C20" s="263">
        <v>0</v>
      </c>
      <c r="D20" s="264">
        <v>1</v>
      </c>
      <c r="E20" s="262">
        <v>0</v>
      </c>
      <c r="F20" s="262">
        <v>1</v>
      </c>
      <c r="G20" s="262">
        <v>0</v>
      </c>
      <c r="H20" s="262">
        <v>0</v>
      </c>
      <c r="I20" s="370">
        <v>2</v>
      </c>
      <c r="J20" s="250"/>
    </row>
    <row r="21" spans="1:10">
      <c r="A21" s="265" t="s">
        <v>23</v>
      </c>
      <c r="B21" s="265" t="s">
        <v>211</v>
      </c>
      <c r="C21" s="263">
        <v>5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70">
        <v>1</v>
      </c>
      <c r="J21" s="250"/>
    </row>
    <row r="22" spans="1:10">
      <c r="A22" s="265" t="s">
        <v>23</v>
      </c>
      <c r="B22" s="265" t="s">
        <v>212</v>
      </c>
      <c r="C22" s="263">
        <v>6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70">
        <v>1</v>
      </c>
      <c r="J22" s="250"/>
    </row>
    <row r="23" spans="1:10">
      <c r="A23" s="265" t="s">
        <v>23</v>
      </c>
      <c r="B23" s="265" t="s">
        <v>213</v>
      </c>
      <c r="C23" s="263">
        <v>4</v>
      </c>
      <c r="D23" s="264">
        <v>1</v>
      </c>
      <c r="E23" s="262">
        <v>1</v>
      </c>
      <c r="F23" s="262">
        <v>0</v>
      </c>
      <c r="G23" s="262">
        <v>0</v>
      </c>
      <c r="H23" s="262">
        <v>0</v>
      </c>
      <c r="I23" s="370">
        <v>2</v>
      </c>
      <c r="J23" s="250"/>
    </row>
    <row r="24" spans="1:10">
      <c r="A24" s="265" t="s">
        <v>23</v>
      </c>
      <c r="B24" s="265" t="s">
        <v>172</v>
      </c>
      <c r="C24" s="263">
        <v>3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70">
        <v>1</v>
      </c>
      <c r="J24" s="250"/>
    </row>
    <row r="25" spans="1:10">
      <c r="A25" s="265" t="s">
        <v>23</v>
      </c>
      <c r="B25" s="265" t="s">
        <v>214</v>
      </c>
      <c r="C25" s="263">
        <v>0</v>
      </c>
      <c r="D25" s="264">
        <v>1</v>
      </c>
      <c r="E25" s="262">
        <v>1</v>
      </c>
      <c r="F25" s="262">
        <v>0</v>
      </c>
      <c r="G25" s="262">
        <v>0</v>
      </c>
      <c r="H25" s="262">
        <v>0</v>
      </c>
      <c r="I25" s="370">
        <v>2</v>
      </c>
      <c r="J25" s="250"/>
    </row>
    <row r="26" spans="1:10">
      <c r="A26" s="265" t="s">
        <v>23</v>
      </c>
      <c r="B26" s="265" t="s">
        <v>215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216</v>
      </c>
      <c r="C27" s="263">
        <v>2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70">
        <v>1</v>
      </c>
      <c r="J27" s="250"/>
    </row>
    <row r="28" spans="1:10">
      <c r="A28" s="265" t="s">
        <v>23</v>
      </c>
      <c r="B28" s="265" t="s">
        <v>192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217</v>
      </c>
      <c r="C29" s="263">
        <v>1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70">
        <v>1</v>
      </c>
      <c r="J29" s="250"/>
    </row>
    <row r="30" spans="1:10">
      <c r="A30" s="265" t="s">
        <v>23</v>
      </c>
      <c r="B30" s="265" t="s">
        <v>218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219</v>
      </c>
      <c r="C31" s="263">
        <v>12</v>
      </c>
      <c r="D31" s="264">
        <v>1</v>
      </c>
      <c r="E31" s="262">
        <v>1</v>
      </c>
      <c r="F31" s="262">
        <v>0</v>
      </c>
      <c r="G31" s="262">
        <v>0</v>
      </c>
      <c r="H31" s="262">
        <v>0</v>
      </c>
      <c r="I31" s="370">
        <v>2</v>
      </c>
      <c r="J31" s="250"/>
    </row>
    <row r="32" spans="1:10">
      <c r="A32" s="265" t="s">
        <v>31</v>
      </c>
      <c r="B32" s="265" t="s">
        <v>220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191</v>
      </c>
      <c r="C33" s="263">
        <v>9</v>
      </c>
      <c r="D33" s="264">
        <v>1</v>
      </c>
      <c r="E33" s="262">
        <v>1</v>
      </c>
      <c r="F33" s="262">
        <v>0</v>
      </c>
      <c r="G33" s="262">
        <v>0</v>
      </c>
      <c r="H33" s="262">
        <v>0</v>
      </c>
      <c r="I33" s="370">
        <v>2</v>
      </c>
      <c r="J33" s="250"/>
    </row>
    <row r="34" spans="1:10">
      <c r="A34" s="265" t="s">
        <v>31</v>
      </c>
      <c r="B34" s="265" t="s">
        <v>221</v>
      </c>
      <c r="C34" s="263">
        <v>1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70">
        <v>1</v>
      </c>
      <c r="J34" s="250"/>
    </row>
    <row r="35" spans="1:10">
      <c r="A35" s="265" t="s">
        <v>31</v>
      </c>
      <c r="B35" s="265" t="s">
        <v>222</v>
      </c>
      <c r="C35" s="263">
        <v>15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70">
        <v>1</v>
      </c>
      <c r="J35" s="250"/>
    </row>
    <row r="36" spans="1:10">
      <c r="A36" s="265" t="s">
        <v>31</v>
      </c>
      <c r="B36" s="265" t="s">
        <v>186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223</v>
      </c>
      <c r="C37" s="263">
        <v>6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70">
        <v>1</v>
      </c>
      <c r="J37" s="250"/>
    </row>
    <row r="38" spans="1:10">
      <c r="A38" s="265" t="s">
        <v>31</v>
      </c>
      <c r="B38" s="265" t="s">
        <v>224</v>
      </c>
      <c r="C38" s="263">
        <v>6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225</v>
      </c>
      <c r="C39" s="263">
        <v>20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2</v>
      </c>
      <c r="E40" s="262">
        <v>1</v>
      </c>
      <c r="F40" s="262">
        <v>0</v>
      </c>
      <c r="G40" s="262">
        <v>1</v>
      </c>
      <c r="H40" s="262">
        <v>0</v>
      </c>
      <c r="I40" s="331">
        <v>3</v>
      </c>
      <c r="J40" s="250"/>
    </row>
    <row r="41" spans="1:10">
      <c r="A41" s="265" t="s">
        <v>24</v>
      </c>
      <c r="B41" s="265" t="s">
        <v>160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166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226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167</v>
      </c>
      <c r="C44" s="263">
        <v>12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70">
        <v>1</v>
      </c>
      <c r="J44" s="250"/>
    </row>
    <row r="45" spans="1:10">
      <c r="A45" s="265" t="s">
        <v>24</v>
      </c>
      <c r="B45" s="265" t="s">
        <v>227</v>
      </c>
      <c r="C45" s="263">
        <v>4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70">
        <v>1</v>
      </c>
      <c r="J45" s="250"/>
    </row>
    <row r="46" spans="1:10">
      <c r="A46" s="265" t="s">
        <v>24</v>
      </c>
      <c r="B46" s="265" t="s">
        <v>149</v>
      </c>
      <c r="C46" s="263">
        <v>1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70">
        <v>1</v>
      </c>
      <c r="J46" s="250"/>
    </row>
    <row r="47" spans="1:10">
      <c r="A47" s="265" t="s">
        <v>24</v>
      </c>
      <c r="B47" s="265" t="s">
        <v>228</v>
      </c>
      <c r="C47" s="263">
        <v>3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229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230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231</v>
      </c>
      <c r="C50" s="263">
        <v>3</v>
      </c>
      <c r="D50" s="264">
        <v>1</v>
      </c>
      <c r="E50" s="262">
        <v>0</v>
      </c>
      <c r="F50" s="262">
        <v>1</v>
      </c>
      <c r="G50" s="262">
        <v>0</v>
      </c>
      <c r="H50" s="262">
        <v>0</v>
      </c>
      <c r="I50" s="370">
        <v>2</v>
      </c>
      <c r="J50" s="250"/>
    </row>
    <row r="51" spans="1:10">
      <c r="A51" s="265" t="s">
        <v>25</v>
      </c>
      <c r="B51" s="265" t="s">
        <v>232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233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159</v>
      </c>
      <c r="C53" s="263">
        <v>0</v>
      </c>
      <c r="D53" s="264">
        <v>1</v>
      </c>
      <c r="E53" s="262">
        <v>1</v>
      </c>
      <c r="F53" s="262">
        <v>0</v>
      </c>
      <c r="G53" s="262">
        <v>0</v>
      </c>
      <c r="H53" s="262">
        <v>0</v>
      </c>
      <c r="I53" s="370">
        <v>2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185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234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235</v>
      </c>
      <c r="C57" s="263">
        <v>2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70">
        <v>1</v>
      </c>
      <c r="J57" s="250"/>
    </row>
    <row r="58" spans="1:10">
      <c r="A58" s="265" t="s">
        <v>25</v>
      </c>
      <c r="B58" s="265" t="s">
        <v>236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237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238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5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239</v>
      </c>
      <c r="C64" s="263">
        <v>1</v>
      </c>
      <c r="D64" s="264">
        <v>1</v>
      </c>
      <c r="E64" s="262">
        <v>0</v>
      </c>
      <c r="F64" s="262">
        <v>1</v>
      </c>
      <c r="G64" s="262">
        <v>0</v>
      </c>
      <c r="H64" s="262">
        <v>0</v>
      </c>
      <c r="I64" s="370">
        <v>2</v>
      </c>
      <c r="J64" s="250"/>
    </row>
    <row r="65" spans="1:10">
      <c r="A65" s="265" t="s">
        <v>26</v>
      </c>
      <c r="B65" s="265" t="s">
        <v>240</v>
      </c>
      <c r="C65" s="263">
        <v>1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70">
        <v>1</v>
      </c>
      <c r="J65" s="250"/>
    </row>
    <row r="66" spans="1:10">
      <c r="A66" s="265" t="s">
        <v>26</v>
      </c>
      <c r="B66" s="265" t="s">
        <v>241</v>
      </c>
      <c r="C66" s="263">
        <v>1</v>
      </c>
      <c r="D66" s="264">
        <v>1</v>
      </c>
      <c r="E66" s="262">
        <v>0</v>
      </c>
      <c r="F66" s="262">
        <v>1</v>
      </c>
      <c r="G66" s="262">
        <v>0</v>
      </c>
      <c r="H66" s="262">
        <v>0</v>
      </c>
      <c r="I66" s="370">
        <v>2</v>
      </c>
      <c r="J66" s="250"/>
    </row>
    <row r="67" spans="1:10">
      <c r="A67" s="265" t="s">
        <v>26</v>
      </c>
      <c r="B67" s="265" t="s">
        <v>242</v>
      </c>
      <c r="C67" s="263">
        <v>0</v>
      </c>
      <c r="D67" s="264">
        <v>1</v>
      </c>
      <c r="E67" s="262">
        <v>0</v>
      </c>
      <c r="F67" s="262">
        <v>1</v>
      </c>
      <c r="G67" s="262">
        <v>0</v>
      </c>
      <c r="H67" s="262">
        <v>0</v>
      </c>
      <c r="I67" s="370">
        <v>2</v>
      </c>
      <c r="J67" s="250"/>
    </row>
    <row r="68" spans="1:10">
      <c r="A68" s="265" t="s">
        <v>26</v>
      </c>
      <c r="B68" s="265" t="s">
        <v>243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244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70">
        <v>1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245</v>
      </c>
      <c r="C71" s="263">
        <v>0</v>
      </c>
      <c r="D71" s="264">
        <v>1</v>
      </c>
      <c r="E71" s="262">
        <v>0</v>
      </c>
      <c r="F71" s="262">
        <v>0</v>
      </c>
      <c r="G71" s="262">
        <v>1</v>
      </c>
      <c r="H71" s="262">
        <v>0</v>
      </c>
      <c r="I71" s="331">
        <v>3</v>
      </c>
      <c r="J71" s="250"/>
    </row>
    <row r="72" spans="1:10">
      <c r="A72" s="265" t="s">
        <v>26</v>
      </c>
      <c r="B72" s="265" t="s">
        <v>246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247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248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249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193</v>
      </c>
      <c r="C76" s="263">
        <v>5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70">
        <v>1</v>
      </c>
      <c r="J76" s="250"/>
    </row>
    <row r="77" spans="1:10">
      <c r="A77" s="265" t="s">
        <v>27</v>
      </c>
      <c r="B77" s="265" t="s">
        <v>250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251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184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163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252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253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189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254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255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70">
        <v>1</v>
      </c>
      <c r="J85" s="250"/>
    </row>
    <row r="86" spans="1:10">
      <c r="A86" s="265" t="s">
        <v>27</v>
      </c>
      <c r="B86" s="265" t="s">
        <v>256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257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258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155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259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260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261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262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263</v>
      </c>
      <c r="C94" s="263">
        <v>1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70">
        <v>1</v>
      </c>
      <c r="J94" s="250"/>
    </row>
    <row r="95" spans="1:10">
      <c r="A95" s="265" t="s">
        <v>34</v>
      </c>
      <c r="B95" s="265" t="s">
        <v>264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70">
        <v>1</v>
      </c>
      <c r="J95" s="250"/>
    </row>
    <row r="96" spans="1:10">
      <c r="A96" s="265" t="s">
        <v>34</v>
      </c>
      <c r="B96" s="265" t="s">
        <v>265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266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267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268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269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270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244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271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171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272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273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274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275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168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276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277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278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279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1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70">
        <v>1</v>
      </c>
      <c r="J115" s="250"/>
    </row>
    <row r="116" spans="1:10">
      <c r="A116" s="265" t="s">
        <v>28</v>
      </c>
      <c r="B116" s="265" t="s">
        <v>252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280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183</v>
      </c>
      <c r="C118" s="263">
        <v>1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70">
        <v>1</v>
      </c>
      <c r="J118" s="250"/>
    </row>
    <row r="119" spans="1:10">
      <c r="A119" s="265" t="s">
        <v>28</v>
      </c>
      <c r="B119" s="265" t="s">
        <v>176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281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282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283</v>
      </c>
      <c r="C122" s="263">
        <v>1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70">
        <v>1</v>
      </c>
      <c r="J122" s="250"/>
    </row>
    <row r="123" spans="1:10">
      <c r="A123" s="265" t="s">
        <v>28</v>
      </c>
      <c r="B123" s="265" t="s">
        <v>284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158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175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182</v>
      </c>
      <c r="C126" s="263">
        <v>12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70">
        <v>1</v>
      </c>
      <c r="J126" s="250"/>
    </row>
    <row r="127" spans="1:10">
      <c r="A127" s="265" t="s">
        <v>29</v>
      </c>
      <c r="B127" s="265" t="s">
        <v>285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70">
        <v>1</v>
      </c>
      <c r="J127" s="250"/>
    </row>
    <row r="128" spans="1:10">
      <c r="A128" s="265" t="s">
        <v>29</v>
      </c>
      <c r="B128" s="265" t="s">
        <v>286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170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287</v>
      </c>
      <c r="C130" s="263">
        <v>4</v>
      </c>
      <c r="D130" s="264">
        <v>1</v>
      </c>
      <c r="E130" s="262">
        <v>1</v>
      </c>
      <c r="F130" s="262">
        <v>0</v>
      </c>
      <c r="G130" s="262">
        <v>0</v>
      </c>
      <c r="H130" s="262">
        <v>0</v>
      </c>
      <c r="I130" s="370">
        <v>2</v>
      </c>
      <c r="J130" s="250"/>
    </row>
    <row r="131" spans="1:10">
      <c r="A131" s="265" t="s">
        <v>29</v>
      </c>
      <c r="B131" s="265" t="s">
        <v>288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289</v>
      </c>
      <c r="C132" s="263">
        <v>1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70">
        <v>1</v>
      </c>
      <c r="J132" s="250"/>
    </row>
    <row r="133" spans="1:10">
      <c r="A133" s="265" t="s">
        <v>29</v>
      </c>
      <c r="B133" s="265" t="s">
        <v>290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70">
        <v>1</v>
      </c>
      <c r="J133" s="250"/>
    </row>
    <row r="134" spans="1:10">
      <c r="A134" s="265" t="s">
        <v>29</v>
      </c>
      <c r="B134" s="265" t="s">
        <v>225</v>
      </c>
      <c r="C134" s="263">
        <v>1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70">
        <v>1</v>
      </c>
      <c r="J134" s="250"/>
    </row>
    <row r="135" spans="1:10">
      <c r="A135" s="265" t="s">
        <v>29</v>
      </c>
      <c r="B135" s="265" t="s">
        <v>164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291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70">
        <v>1</v>
      </c>
      <c r="J136" s="250"/>
    </row>
    <row r="137" spans="1:10">
      <c r="A137" s="265" t="s">
        <v>29</v>
      </c>
      <c r="B137" s="265" t="s">
        <v>292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162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293</v>
      </c>
      <c r="C139" s="263">
        <v>1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70">
        <v>1</v>
      </c>
      <c r="J139" s="250"/>
    </row>
    <row r="140" spans="1:10">
      <c r="A140" s="265" t="s">
        <v>29</v>
      </c>
      <c r="B140" s="265" t="s">
        <v>294</v>
      </c>
      <c r="C140" s="263">
        <v>4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161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295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296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157</v>
      </c>
      <c r="C147" s="263">
        <v>1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70">
        <v>1</v>
      </c>
      <c r="J147" s="250"/>
    </row>
    <row r="148" spans="1:10">
      <c r="A148" s="265" t="s">
        <v>58</v>
      </c>
      <c r="B148" s="265" t="s">
        <v>297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179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298</v>
      </c>
      <c r="C150" s="263">
        <v>1</v>
      </c>
      <c r="D150" s="264">
        <v>1</v>
      </c>
      <c r="E150" s="262">
        <v>1</v>
      </c>
      <c r="F150" s="262">
        <v>0</v>
      </c>
      <c r="G150" s="262">
        <v>0</v>
      </c>
      <c r="H150" s="262">
        <v>0</v>
      </c>
      <c r="I150" s="370">
        <v>2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299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173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300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301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302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303</v>
      </c>
      <c r="C157" s="263">
        <v>1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70">
        <v>1</v>
      </c>
      <c r="J157" s="250"/>
    </row>
    <row r="158" spans="1:10">
      <c r="A158" s="265" t="s">
        <v>30</v>
      </c>
      <c r="B158" s="265" t="s">
        <v>188</v>
      </c>
      <c r="C158" s="263">
        <v>1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70">
        <v>1</v>
      </c>
      <c r="J158" s="250"/>
    </row>
    <row r="159" spans="1:10">
      <c r="A159" s="265" t="s">
        <v>30</v>
      </c>
      <c r="B159" s="265" t="s">
        <v>224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304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305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306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307</v>
      </c>
      <c r="C164" s="263">
        <v>1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70">
        <v>1</v>
      </c>
      <c r="J164" s="250"/>
    </row>
    <row r="165" spans="1:10">
      <c r="A165" s="265" t="s">
        <v>59</v>
      </c>
      <c r="B165" s="265" t="s">
        <v>252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177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70">
        <v>1</v>
      </c>
      <c r="J167" s="250"/>
    </row>
    <row r="168" spans="1:10">
      <c r="A168" s="265" t="s">
        <v>59</v>
      </c>
      <c r="B168" s="265" t="s">
        <v>163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180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165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181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308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309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310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311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312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313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314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315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316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70">
        <v>1</v>
      </c>
      <c r="J182" s="250"/>
    </row>
    <row r="183" spans="1:10">
      <c r="A183" s="265" t="s">
        <v>61</v>
      </c>
      <c r="B183" s="265" t="s">
        <v>178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317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318</v>
      </c>
      <c r="C185" s="263">
        <v>1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70">
        <v>1</v>
      </c>
      <c r="J185" s="250"/>
    </row>
    <row r="186" spans="1:10">
      <c r="A186" s="265" t="s">
        <v>61</v>
      </c>
      <c r="B186" s="265" t="s">
        <v>319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320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321</v>
      </c>
      <c r="C189" s="263">
        <v>2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70">
        <v>1</v>
      </c>
      <c r="J189" s="250"/>
    </row>
    <row r="190" spans="1:10">
      <c r="A190" s="265" t="s">
        <v>62</v>
      </c>
      <c r="B190" s="265" t="s">
        <v>322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323</v>
      </c>
      <c r="C192" s="263">
        <v>0</v>
      </c>
      <c r="D192" s="264">
        <v>1</v>
      </c>
      <c r="E192" s="262">
        <v>0</v>
      </c>
      <c r="F192" s="262">
        <v>1</v>
      </c>
      <c r="G192" s="262">
        <v>0</v>
      </c>
      <c r="H192" s="262">
        <v>0</v>
      </c>
      <c r="I192" s="370">
        <v>2</v>
      </c>
      <c r="J192" s="250"/>
    </row>
    <row r="193" spans="1:10">
      <c r="A193" s="265" t="s">
        <v>63</v>
      </c>
      <c r="B193" s="265" t="s">
        <v>268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324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325</v>
      </c>
      <c r="C195" s="263">
        <v>2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70">
        <v>1</v>
      </c>
      <c r="J195" s="250"/>
    </row>
    <row r="196" spans="1:10" ht="22.5">
      <c r="A196" s="230" t="s">
        <v>326</v>
      </c>
      <c r="B196" s="231"/>
      <c r="C196" s="232">
        <f>SUM(C3:C195)</f>
        <v>250</v>
      </c>
      <c r="D196" s="261">
        <f>E196+F196+G196+H196</f>
        <v>17</v>
      </c>
      <c r="E196" s="233">
        <f>SUM(E3:E195)</f>
        <v>9</v>
      </c>
      <c r="F196" s="233">
        <f>SUM(F3:F195)</f>
        <v>6</v>
      </c>
      <c r="G196" s="233">
        <f>SUM(G3:G195)</f>
        <v>2</v>
      </c>
      <c r="H196" s="233">
        <f>SUM(H3:H195)</f>
        <v>0</v>
      </c>
      <c r="I196" s="332"/>
      <c r="J196" s="234"/>
    </row>
    <row r="197" spans="1:10">
      <c r="A197" s="235" t="s">
        <v>578</v>
      </c>
      <c r="B197" s="236"/>
      <c r="C197" s="367">
        <f>C196+D196</f>
        <v>267</v>
      </c>
      <c r="D197" s="368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R258"/>
  <sheetViews>
    <sheetView workbookViewId="0">
      <selection activeCell="A3" sqref="A3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43" width="4.42578125" style="330" customWidth="1"/>
    <col min="44" max="44" width="14.85546875" style="330" bestFit="1" customWidth="1"/>
    <col min="45" max="16384" width="9.140625" style="330"/>
  </cols>
  <sheetData>
    <row r="1" spans="1:44">
      <c r="A1" s="267" t="s">
        <v>364</v>
      </c>
      <c r="B1" s="267"/>
    </row>
    <row r="2" spans="1:44" ht="25.5">
      <c r="A2"/>
      <c r="B2" s="268" t="s">
        <v>579</v>
      </c>
    </row>
    <row r="3" spans="1:44">
      <c r="A3" s="350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350"/>
    </row>
    <row r="4" spans="1:44">
      <c r="A4" s="342" t="s">
        <v>329</v>
      </c>
      <c r="B4" s="343"/>
      <c r="C4" s="343"/>
      <c r="D4" s="342" t="s">
        <v>330</v>
      </c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4"/>
    </row>
    <row r="5" spans="1:44">
      <c r="A5" s="342" t="s">
        <v>9</v>
      </c>
      <c r="B5" s="342" t="s">
        <v>42</v>
      </c>
      <c r="C5" s="342" t="s">
        <v>327</v>
      </c>
      <c r="D5" s="342">
        <v>0</v>
      </c>
      <c r="E5" s="345">
        <v>1</v>
      </c>
      <c r="F5" s="345">
        <v>2</v>
      </c>
      <c r="G5" s="345">
        <v>4</v>
      </c>
      <c r="H5" s="345">
        <v>7</v>
      </c>
      <c r="I5" s="345">
        <v>8</v>
      </c>
      <c r="J5" s="345">
        <v>9</v>
      </c>
      <c r="K5" s="345">
        <v>10</v>
      </c>
      <c r="L5" s="345">
        <v>11</v>
      </c>
      <c r="M5" s="345">
        <v>12</v>
      </c>
      <c r="N5" s="345">
        <v>13</v>
      </c>
      <c r="O5" s="345">
        <v>15</v>
      </c>
      <c r="P5" s="345">
        <v>16</v>
      </c>
      <c r="Q5" s="345">
        <v>18</v>
      </c>
      <c r="R5" s="345">
        <v>19</v>
      </c>
      <c r="S5" s="345">
        <v>21</v>
      </c>
      <c r="T5" s="345">
        <v>22</v>
      </c>
      <c r="U5" s="345">
        <v>23</v>
      </c>
      <c r="V5" s="345">
        <v>24</v>
      </c>
      <c r="W5" s="345">
        <v>25</v>
      </c>
      <c r="X5" s="345">
        <v>26</v>
      </c>
      <c r="Y5" s="345">
        <v>27</v>
      </c>
      <c r="Z5" s="345">
        <v>28</v>
      </c>
      <c r="AA5" s="345">
        <v>29</v>
      </c>
      <c r="AB5" s="345">
        <v>30</v>
      </c>
      <c r="AC5" s="345">
        <v>31</v>
      </c>
      <c r="AD5" s="345">
        <v>32</v>
      </c>
      <c r="AE5" s="345">
        <v>33</v>
      </c>
      <c r="AF5" s="345">
        <v>34</v>
      </c>
      <c r="AG5" s="345">
        <v>35</v>
      </c>
      <c r="AH5" s="345">
        <v>36</v>
      </c>
      <c r="AI5" s="345">
        <v>37</v>
      </c>
      <c r="AJ5" s="345">
        <v>38</v>
      </c>
      <c r="AK5" s="345">
        <v>39</v>
      </c>
      <c r="AL5" s="345">
        <v>40</v>
      </c>
      <c r="AM5" s="345">
        <v>41</v>
      </c>
      <c r="AN5" s="345">
        <v>42</v>
      </c>
      <c r="AO5" s="345">
        <v>43</v>
      </c>
      <c r="AP5" s="345">
        <v>44</v>
      </c>
      <c r="AQ5" s="345">
        <v>45</v>
      </c>
      <c r="AR5" s="346" t="s">
        <v>331</v>
      </c>
    </row>
    <row r="6" spans="1:44">
      <c r="A6" s="333" t="s">
        <v>23</v>
      </c>
      <c r="B6" s="333" t="s">
        <v>23</v>
      </c>
      <c r="C6" s="333" t="s">
        <v>469</v>
      </c>
      <c r="D6" s="334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>
        <v>1</v>
      </c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6">
        <v>1</v>
      </c>
    </row>
    <row r="7" spans="1:44">
      <c r="A7" s="337"/>
      <c r="B7" s="337"/>
      <c r="C7" s="338" t="s">
        <v>366</v>
      </c>
      <c r="D7" s="339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>
        <v>1</v>
      </c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>
        <v>1</v>
      </c>
      <c r="AN7" s="340"/>
      <c r="AO7" s="340"/>
      <c r="AP7" s="340"/>
      <c r="AQ7" s="340"/>
      <c r="AR7" s="341">
        <v>2</v>
      </c>
    </row>
    <row r="8" spans="1:44">
      <c r="A8" s="337"/>
      <c r="B8" s="337"/>
      <c r="C8" s="338" t="s">
        <v>470</v>
      </c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>
        <v>1</v>
      </c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1">
        <v>1</v>
      </c>
    </row>
    <row r="9" spans="1:44">
      <c r="A9" s="337"/>
      <c r="B9" s="337"/>
      <c r="C9" s="338" t="s">
        <v>172</v>
      </c>
      <c r="D9" s="339">
        <v>1</v>
      </c>
      <c r="E9" s="340"/>
      <c r="F9" s="340"/>
      <c r="G9" s="340"/>
      <c r="H9" s="340"/>
      <c r="I9" s="340"/>
      <c r="J9" s="340"/>
      <c r="K9" s="340"/>
      <c r="L9" s="340">
        <v>1</v>
      </c>
      <c r="M9" s="340"/>
      <c r="N9" s="340"/>
      <c r="O9" s="340"/>
      <c r="P9" s="340"/>
      <c r="Q9" s="340"/>
      <c r="R9" s="340"/>
      <c r="S9" s="340"/>
      <c r="T9" s="340"/>
      <c r="U9" s="340"/>
      <c r="V9" s="340">
        <v>1</v>
      </c>
      <c r="W9" s="340">
        <v>1</v>
      </c>
      <c r="X9" s="340"/>
      <c r="Y9" s="340"/>
      <c r="Z9" s="340"/>
      <c r="AA9" s="340"/>
      <c r="AB9" s="340"/>
      <c r="AC9" s="340"/>
      <c r="AD9" s="340"/>
      <c r="AE9" s="340">
        <v>1</v>
      </c>
      <c r="AF9" s="340"/>
      <c r="AG9" s="340"/>
      <c r="AH9" s="340"/>
      <c r="AI9" s="340"/>
      <c r="AJ9" s="340">
        <v>1</v>
      </c>
      <c r="AK9" s="340"/>
      <c r="AL9" s="340"/>
      <c r="AM9" s="340"/>
      <c r="AN9" s="340"/>
      <c r="AO9" s="340"/>
      <c r="AP9" s="340"/>
      <c r="AQ9" s="340"/>
      <c r="AR9" s="341">
        <v>6</v>
      </c>
    </row>
    <row r="10" spans="1:44">
      <c r="A10" s="337"/>
      <c r="B10" s="337"/>
      <c r="C10" s="338" t="s">
        <v>489</v>
      </c>
      <c r="D10" s="339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>
        <v>1</v>
      </c>
      <c r="AJ10" s="340"/>
      <c r="AK10" s="340"/>
      <c r="AL10" s="340"/>
      <c r="AM10" s="340"/>
      <c r="AN10" s="340"/>
      <c r="AO10" s="340"/>
      <c r="AP10" s="340"/>
      <c r="AQ10" s="340"/>
      <c r="AR10" s="341">
        <v>1</v>
      </c>
    </row>
    <row r="11" spans="1:44">
      <c r="A11" s="337"/>
      <c r="B11" s="371" t="s">
        <v>332</v>
      </c>
      <c r="C11" s="372"/>
      <c r="D11" s="373">
        <v>1</v>
      </c>
      <c r="E11" s="374"/>
      <c r="F11" s="374"/>
      <c r="G11" s="374"/>
      <c r="H11" s="374"/>
      <c r="I11" s="374"/>
      <c r="J11" s="374"/>
      <c r="K11" s="374"/>
      <c r="L11" s="374">
        <v>1</v>
      </c>
      <c r="M11" s="374"/>
      <c r="N11" s="374"/>
      <c r="O11" s="374"/>
      <c r="P11" s="374"/>
      <c r="Q11" s="374"/>
      <c r="R11" s="374">
        <v>1</v>
      </c>
      <c r="S11" s="374"/>
      <c r="T11" s="374">
        <v>1</v>
      </c>
      <c r="U11" s="374"/>
      <c r="V11" s="374">
        <v>1</v>
      </c>
      <c r="W11" s="374">
        <v>1</v>
      </c>
      <c r="X11" s="374"/>
      <c r="Y11" s="374"/>
      <c r="Z11" s="374"/>
      <c r="AA11" s="374"/>
      <c r="AB11" s="374"/>
      <c r="AC11" s="374"/>
      <c r="AD11" s="374"/>
      <c r="AE11" s="374">
        <v>1</v>
      </c>
      <c r="AF11" s="374"/>
      <c r="AG11" s="374">
        <v>1</v>
      </c>
      <c r="AH11" s="374"/>
      <c r="AI11" s="374">
        <v>1</v>
      </c>
      <c r="AJ11" s="374">
        <v>1</v>
      </c>
      <c r="AK11" s="374"/>
      <c r="AL11" s="374"/>
      <c r="AM11" s="374">
        <v>1</v>
      </c>
      <c r="AN11" s="374"/>
      <c r="AO11" s="374"/>
      <c r="AP11" s="374"/>
      <c r="AQ11" s="374"/>
      <c r="AR11" s="375">
        <v>11</v>
      </c>
    </row>
    <row r="12" spans="1:44">
      <c r="A12" s="337"/>
      <c r="B12" s="333" t="s">
        <v>212</v>
      </c>
      <c r="C12" s="333" t="s">
        <v>212</v>
      </c>
      <c r="D12" s="334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>
        <v>1</v>
      </c>
      <c r="AI12" s="335"/>
      <c r="AJ12" s="335">
        <v>1</v>
      </c>
      <c r="AK12" s="335"/>
      <c r="AL12" s="335"/>
      <c r="AM12" s="335"/>
      <c r="AN12" s="335"/>
      <c r="AO12" s="335"/>
      <c r="AP12" s="335"/>
      <c r="AQ12" s="335"/>
      <c r="AR12" s="336">
        <v>2</v>
      </c>
    </row>
    <row r="13" spans="1:44">
      <c r="A13" s="337"/>
      <c r="B13" s="337"/>
      <c r="C13" s="338" t="s">
        <v>471</v>
      </c>
      <c r="D13" s="339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>
        <v>2</v>
      </c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1">
        <v>2</v>
      </c>
    </row>
    <row r="14" spans="1:44">
      <c r="A14" s="337"/>
      <c r="B14" s="337"/>
      <c r="C14" s="338" t="s">
        <v>472</v>
      </c>
      <c r="D14" s="339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>
        <v>1</v>
      </c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1">
        <v>1</v>
      </c>
    </row>
    <row r="15" spans="1:44">
      <c r="A15" s="337"/>
      <c r="B15" s="337"/>
      <c r="C15" s="338" t="s">
        <v>473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>
        <v>1</v>
      </c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1">
        <v>1</v>
      </c>
    </row>
    <row r="16" spans="1:44">
      <c r="A16" s="337"/>
      <c r="B16" s="371" t="s">
        <v>474</v>
      </c>
      <c r="C16" s="372"/>
      <c r="D16" s="373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>
        <v>1</v>
      </c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>
        <v>2</v>
      </c>
      <c r="AG16" s="374">
        <v>1</v>
      </c>
      <c r="AH16" s="374">
        <v>1</v>
      </c>
      <c r="AI16" s="374"/>
      <c r="AJ16" s="374">
        <v>1</v>
      </c>
      <c r="AK16" s="374"/>
      <c r="AL16" s="374"/>
      <c r="AM16" s="374"/>
      <c r="AN16" s="374"/>
      <c r="AO16" s="374"/>
      <c r="AP16" s="374"/>
      <c r="AQ16" s="374"/>
      <c r="AR16" s="375">
        <v>6</v>
      </c>
    </row>
    <row r="17" spans="1:44">
      <c r="A17" s="337"/>
      <c r="B17" s="333" t="s">
        <v>211</v>
      </c>
      <c r="C17" s="333" t="s">
        <v>211</v>
      </c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>
        <v>1</v>
      </c>
      <c r="AG17" s="335">
        <v>1</v>
      </c>
      <c r="AH17" s="335"/>
      <c r="AI17" s="335">
        <v>2</v>
      </c>
      <c r="AJ17" s="335"/>
      <c r="AK17" s="335"/>
      <c r="AL17" s="335"/>
      <c r="AM17" s="335"/>
      <c r="AN17" s="335"/>
      <c r="AO17" s="335"/>
      <c r="AP17" s="335"/>
      <c r="AQ17" s="335"/>
      <c r="AR17" s="336">
        <v>4</v>
      </c>
    </row>
    <row r="18" spans="1:44">
      <c r="A18" s="337"/>
      <c r="B18" s="337"/>
      <c r="C18" s="338" t="s">
        <v>557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>
        <v>1</v>
      </c>
      <c r="AO18" s="340"/>
      <c r="AP18" s="340"/>
      <c r="AQ18" s="340"/>
      <c r="AR18" s="341">
        <v>1</v>
      </c>
    </row>
    <row r="19" spans="1:44">
      <c r="A19" s="337"/>
      <c r="B19" s="371" t="s">
        <v>477</v>
      </c>
      <c r="C19" s="372"/>
      <c r="D19" s="373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4">
        <v>1</v>
      </c>
      <c r="AG19" s="374">
        <v>1</v>
      </c>
      <c r="AH19" s="374"/>
      <c r="AI19" s="374">
        <v>2</v>
      </c>
      <c r="AJ19" s="374"/>
      <c r="AK19" s="374"/>
      <c r="AL19" s="374"/>
      <c r="AM19" s="374"/>
      <c r="AN19" s="374">
        <v>1</v>
      </c>
      <c r="AO19" s="374"/>
      <c r="AP19" s="374"/>
      <c r="AQ19" s="374"/>
      <c r="AR19" s="375">
        <v>5</v>
      </c>
    </row>
    <row r="20" spans="1:44">
      <c r="A20" s="337"/>
      <c r="B20" s="333" t="s">
        <v>213</v>
      </c>
      <c r="C20" s="333" t="s">
        <v>475</v>
      </c>
      <c r="D20" s="334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>
        <v>1</v>
      </c>
      <c r="AG20" s="335"/>
      <c r="AH20" s="335"/>
      <c r="AI20" s="335"/>
      <c r="AJ20" s="335"/>
      <c r="AK20" s="335"/>
      <c r="AL20" s="335"/>
      <c r="AM20" s="335"/>
      <c r="AN20" s="335">
        <v>1</v>
      </c>
      <c r="AO20" s="335"/>
      <c r="AP20" s="335"/>
      <c r="AQ20" s="335"/>
      <c r="AR20" s="336">
        <v>2</v>
      </c>
    </row>
    <row r="21" spans="1:44">
      <c r="A21" s="337"/>
      <c r="B21" s="337"/>
      <c r="C21" s="338" t="s">
        <v>379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>
        <v>2</v>
      </c>
      <c r="T21" s="340"/>
      <c r="U21" s="340"/>
      <c r="V21" s="340"/>
      <c r="W21" s="340">
        <v>1</v>
      </c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1">
        <v>3</v>
      </c>
    </row>
    <row r="22" spans="1:44">
      <c r="A22" s="337"/>
      <c r="B22" s="371" t="s">
        <v>380</v>
      </c>
      <c r="C22" s="372"/>
      <c r="D22" s="373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>
        <v>2</v>
      </c>
      <c r="T22" s="374"/>
      <c r="U22" s="374"/>
      <c r="V22" s="374"/>
      <c r="W22" s="374">
        <v>1</v>
      </c>
      <c r="X22" s="374"/>
      <c r="Y22" s="374"/>
      <c r="Z22" s="374"/>
      <c r="AA22" s="374"/>
      <c r="AB22" s="374"/>
      <c r="AC22" s="374"/>
      <c r="AD22" s="374"/>
      <c r="AE22" s="374"/>
      <c r="AF22" s="374">
        <v>1</v>
      </c>
      <c r="AG22" s="374"/>
      <c r="AH22" s="374"/>
      <c r="AI22" s="374"/>
      <c r="AJ22" s="374"/>
      <c r="AK22" s="374"/>
      <c r="AL22" s="374"/>
      <c r="AM22" s="374"/>
      <c r="AN22" s="374">
        <v>1</v>
      </c>
      <c r="AO22" s="374"/>
      <c r="AP22" s="374"/>
      <c r="AQ22" s="374"/>
      <c r="AR22" s="375">
        <v>5</v>
      </c>
    </row>
    <row r="23" spans="1:44">
      <c r="A23" s="337"/>
      <c r="B23" s="333" t="s">
        <v>172</v>
      </c>
      <c r="C23" s="333" t="s">
        <v>490</v>
      </c>
      <c r="D23" s="334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>
        <v>1</v>
      </c>
      <c r="AI23" s="335">
        <v>2</v>
      </c>
      <c r="AJ23" s="335"/>
      <c r="AK23" s="335"/>
      <c r="AL23" s="335"/>
      <c r="AM23" s="335"/>
      <c r="AN23" s="335"/>
      <c r="AO23" s="335"/>
      <c r="AP23" s="335"/>
      <c r="AQ23" s="335"/>
      <c r="AR23" s="336">
        <v>3</v>
      </c>
    </row>
    <row r="24" spans="1:44">
      <c r="A24" s="337"/>
      <c r="B24" s="371" t="s">
        <v>491</v>
      </c>
      <c r="C24" s="372"/>
      <c r="D24" s="373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>
        <v>1</v>
      </c>
      <c r="AI24" s="374">
        <v>2</v>
      </c>
      <c r="AJ24" s="374"/>
      <c r="AK24" s="374"/>
      <c r="AL24" s="374"/>
      <c r="AM24" s="374"/>
      <c r="AN24" s="374"/>
      <c r="AO24" s="374"/>
      <c r="AP24" s="374"/>
      <c r="AQ24" s="374"/>
      <c r="AR24" s="375">
        <v>3</v>
      </c>
    </row>
    <row r="25" spans="1:44">
      <c r="A25" s="337"/>
      <c r="B25" s="333" t="s">
        <v>174</v>
      </c>
      <c r="C25" s="333" t="s">
        <v>527</v>
      </c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>
        <v>1</v>
      </c>
      <c r="AL25" s="335"/>
      <c r="AM25" s="335">
        <v>1</v>
      </c>
      <c r="AN25" s="335"/>
      <c r="AO25" s="335"/>
      <c r="AP25" s="335"/>
      <c r="AQ25" s="335"/>
      <c r="AR25" s="336">
        <v>2</v>
      </c>
    </row>
    <row r="26" spans="1:44">
      <c r="A26" s="337"/>
      <c r="B26" s="371" t="s">
        <v>528</v>
      </c>
      <c r="C26" s="372"/>
      <c r="D26" s="373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>
        <v>1</v>
      </c>
      <c r="AL26" s="374"/>
      <c r="AM26" s="374">
        <v>1</v>
      </c>
      <c r="AN26" s="374"/>
      <c r="AO26" s="374"/>
      <c r="AP26" s="374"/>
      <c r="AQ26" s="374"/>
      <c r="AR26" s="375">
        <v>2</v>
      </c>
    </row>
    <row r="27" spans="1:44">
      <c r="A27" s="337"/>
      <c r="B27" s="333" t="s">
        <v>215</v>
      </c>
      <c r="C27" s="333" t="s">
        <v>215</v>
      </c>
      <c r="D27" s="334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>
        <v>1</v>
      </c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6">
        <v>1</v>
      </c>
    </row>
    <row r="28" spans="1:44">
      <c r="A28" s="337"/>
      <c r="B28" s="337"/>
      <c r="C28" s="338" t="s">
        <v>476</v>
      </c>
      <c r="D28" s="339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>
        <v>1</v>
      </c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0"/>
      <c r="AR28" s="341">
        <v>1</v>
      </c>
    </row>
    <row r="29" spans="1:44">
      <c r="A29" s="337"/>
      <c r="B29" s="371" t="s">
        <v>427</v>
      </c>
      <c r="C29" s="372"/>
      <c r="D29" s="373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>
        <v>1</v>
      </c>
      <c r="Y29" s="374"/>
      <c r="Z29" s="374"/>
      <c r="AA29" s="374">
        <v>1</v>
      </c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5">
        <v>2</v>
      </c>
    </row>
    <row r="30" spans="1:44">
      <c r="A30" s="337"/>
      <c r="B30" s="333" t="s">
        <v>216</v>
      </c>
      <c r="C30" s="333" t="s">
        <v>216</v>
      </c>
      <c r="D30" s="334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>
        <v>1</v>
      </c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6">
        <v>1</v>
      </c>
    </row>
    <row r="31" spans="1:44">
      <c r="A31" s="337"/>
      <c r="B31" s="337"/>
      <c r="C31" s="338" t="s">
        <v>492</v>
      </c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>
        <v>1</v>
      </c>
      <c r="AI31" s="340"/>
      <c r="AJ31" s="340"/>
      <c r="AK31" s="340"/>
      <c r="AL31" s="340"/>
      <c r="AM31" s="340"/>
      <c r="AN31" s="340"/>
      <c r="AO31" s="340"/>
      <c r="AP31" s="340"/>
      <c r="AQ31" s="340"/>
      <c r="AR31" s="341">
        <v>1</v>
      </c>
    </row>
    <row r="32" spans="1:44">
      <c r="A32" s="337"/>
      <c r="B32" s="371" t="s">
        <v>478</v>
      </c>
      <c r="C32" s="372"/>
      <c r="D32" s="373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4">
        <v>1</v>
      </c>
      <c r="AH32" s="374">
        <v>1</v>
      </c>
      <c r="AI32" s="374"/>
      <c r="AJ32" s="374"/>
      <c r="AK32" s="374"/>
      <c r="AL32" s="374"/>
      <c r="AM32" s="374"/>
      <c r="AN32" s="374"/>
      <c r="AO32" s="374"/>
      <c r="AP32" s="374"/>
      <c r="AQ32" s="374"/>
      <c r="AR32" s="375">
        <v>2</v>
      </c>
    </row>
    <row r="33" spans="1:44">
      <c r="A33" s="337"/>
      <c r="B33" s="333" t="s">
        <v>214</v>
      </c>
      <c r="C33" s="333" t="s">
        <v>558</v>
      </c>
      <c r="D33" s="334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>
        <v>1</v>
      </c>
      <c r="AP33" s="335"/>
      <c r="AQ33" s="335"/>
      <c r="AR33" s="336">
        <v>1</v>
      </c>
    </row>
    <row r="34" spans="1:44">
      <c r="A34" s="337"/>
      <c r="B34" s="371" t="s">
        <v>559</v>
      </c>
      <c r="C34" s="372"/>
      <c r="D34" s="373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4"/>
      <c r="AN34" s="374"/>
      <c r="AO34" s="374">
        <v>1</v>
      </c>
      <c r="AP34" s="374"/>
      <c r="AQ34" s="374"/>
      <c r="AR34" s="375">
        <v>1</v>
      </c>
    </row>
    <row r="35" spans="1:44">
      <c r="A35" s="337"/>
      <c r="B35" s="333" t="s">
        <v>217</v>
      </c>
      <c r="C35" s="333" t="s">
        <v>493</v>
      </c>
      <c r="D35" s="334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>
        <v>1</v>
      </c>
      <c r="AI35" s="335"/>
      <c r="AJ35" s="335"/>
      <c r="AK35" s="335"/>
      <c r="AL35" s="335"/>
      <c r="AM35" s="335"/>
      <c r="AN35" s="335"/>
      <c r="AO35" s="335"/>
      <c r="AP35" s="335"/>
      <c r="AQ35" s="335"/>
      <c r="AR35" s="336">
        <v>1</v>
      </c>
    </row>
    <row r="36" spans="1:44">
      <c r="A36" s="337"/>
      <c r="B36" s="371" t="s">
        <v>494</v>
      </c>
      <c r="C36" s="372"/>
      <c r="D36" s="373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>
        <v>1</v>
      </c>
      <c r="AI36" s="374"/>
      <c r="AJ36" s="374"/>
      <c r="AK36" s="374"/>
      <c r="AL36" s="374"/>
      <c r="AM36" s="374"/>
      <c r="AN36" s="374"/>
      <c r="AO36" s="374"/>
      <c r="AP36" s="374"/>
      <c r="AQ36" s="374"/>
      <c r="AR36" s="375">
        <v>1</v>
      </c>
    </row>
    <row r="37" spans="1:44">
      <c r="A37" s="337"/>
      <c r="B37" s="333" t="s">
        <v>210</v>
      </c>
      <c r="C37" s="333" t="s">
        <v>560</v>
      </c>
      <c r="D37" s="334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>
        <v>1</v>
      </c>
      <c r="AP37" s="335"/>
      <c r="AQ37" s="335"/>
      <c r="AR37" s="336">
        <v>1</v>
      </c>
    </row>
    <row r="38" spans="1:44">
      <c r="A38" s="337"/>
      <c r="B38" s="371" t="s">
        <v>561</v>
      </c>
      <c r="C38" s="372"/>
      <c r="D38" s="373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4"/>
      <c r="AK38" s="374"/>
      <c r="AL38" s="374"/>
      <c r="AM38" s="374"/>
      <c r="AN38" s="374"/>
      <c r="AO38" s="374">
        <v>1</v>
      </c>
      <c r="AP38" s="374"/>
      <c r="AQ38" s="374"/>
      <c r="AR38" s="375">
        <v>1</v>
      </c>
    </row>
    <row r="39" spans="1:44">
      <c r="A39" s="376" t="s">
        <v>332</v>
      </c>
      <c r="B39" s="377"/>
      <c r="C39" s="377"/>
      <c r="D39" s="347">
        <v>1</v>
      </c>
      <c r="E39" s="348"/>
      <c r="F39" s="348"/>
      <c r="G39" s="348"/>
      <c r="H39" s="348"/>
      <c r="I39" s="348"/>
      <c r="J39" s="348"/>
      <c r="K39" s="348"/>
      <c r="L39" s="348">
        <v>1</v>
      </c>
      <c r="M39" s="348"/>
      <c r="N39" s="348"/>
      <c r="O39" s="348"/>
      <c r="P39" s="348"/>
      <c r="Q39" s="348"/>
      <c r="R39" s="348">
        <v>1</v>
      </c>
      <c r="S39" s="348">
        <v>3</v>
      </c>
      <c r="T39" s="348">
        <v>1</v>
      </c>
      <c r="U39" s="348"/>
      <c r="V39" s="348">
        <v>1</v>
      </c>
      <c r="W39" s="348">
        <v>2</v>
      </c>
      <c r="X39" s="348">
        <v>1</v>
      </c>
      <c r="Y39" s="348"/>
      <c r="Z39" s="348"/>
      <c r="AA39" s="348">
        <v>1</v>
      </c>
      <c r="AB39" s="348"/>
      <c r="AC39" s="348"/>
      <c r="AD39" s="348"/>
      <c r="AE39" s="348">
        <v>1</v>
      </c>
      <c r="AF39" s="348">
        <v>4</v>
      </c>
      <c r="AG39" s="348">
        <v>4</v>
      </c>
      <c r="AH39" s="348">
        <v>4</v>
      </c>
      <c r="AI39" s="348">
        <v>5</v>
      </c>
      <c r="AJ39" s="348">
        <v>2</v>
      </c>
      <c r="AK39" s="348">
        <v>1</v>
      </c>
      <c r="AL39" s="348"/>
      <c r="AM39" s="348">
        <v>2</v>
      </c>
      <c r="AN39" s="348">
        <v>2</v>
      </c>
      <c r="AO39" s="348">
        <v>2</v>
      </c>
      <c r="AP39" s="348"/>
      <c r="AQ39" s="348"/>
      <c r="AR39" s="349">
        <v>39</v>
      </c>
    </row>
    <row r="40" spans="1:44">
      <c r="A40" s="333" t="s">
        <v>24</v>
      </c>
      <c r="B40" s="333" t="s">
        <v>225</v>
      </c>
      <c r="C40" s="333" t="s">
        <v>225</v>
      </c>
      <c r="D40" s="334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>
        <v>1</v>
      </c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6">
        <v>1</v>
      </c>
    </row>
    <row r="41" spans="1:44">
      <c r="A41" s="337"/>
      <c r="B41" s="337"/>
      <c r="C41" s="338" t="s">
        <v>328</v>
      </c>
      <c r="D41" s="339"/>
      <c r="E41" s="340">
        <v>1</v>
      </c>
      <c r="F41" s="340">
        <v>1</v>
      </c>
      <c r="G41" s="340"/>
      <c r="H41" s="340"/>
      <c r="I41" s="340"/>
      <c r="J41" s="340"/>
      <c r="K41" s="340"/>
      <c r="L41" s="340"/>
      <c r="M41" s="340"/>
      <c r="N41" s="340">
        <v>1</v>
      </c>
      <c r="O41" s="340"/>
      <c r="P41" s="340"/>
      <c r="Q41" s="340"/>
      <c r="R41" s="340"/>
      <c r="S41" s="340">
        <v>1</v>
      </c>
      <c r="T41" s="340">
        <v>1</v>
      </c>
      <c r="U41" s="340">
        <v>1</v>
      </c>
      <c r="V41" s="340">
        <v>3</v>
      </c>
      <c r="W41" s="340">
        <v>2</v>
      </c>
      <c r="X41" s="340">
        <v>3</v>
      </c>
      <c r="Y41" s="340"/>
      <c r="Z41" s="340"/>
      <c r="AA41" s="340"/>
      <c r="AB41" s="340">
        <v>1</v>
      </c>
      <c r="AC41" s="340">
        <v>1</v>
      </c>
      <c r="AD41" s="340"/>
      <c r="AE41" s="340">
        <v>2</v>
      </c>
      <c r="AF41" s="340"/>
      <c r="AG41" s="340"/>
      <c r="AH41" s="340"/>
      <c r="AI41" s="340"/>
      <c r="AJ41" s="340">
        <v>1</v>
      </c>
      <c r="AK41" s="340"/>
      <c r="AL41" s="340"/>
      <c r="AM41" s="340"/>
      <c r="AN41" s="340"/>
      <c r="AO41" s="340"/>
      <c r="AP41" s="340"/>
      <c r="AQ41" s="340"/>
      <c r="AR41" s="341">
        <v>19</v>
      </c>
    </row>
    <row r="42" spans="1:44">
      <c r="A42" s="337"/>
      <c r="B42" s="371" t="s">
        <v>354</v>
      </c>
      <c r="C42" s="372"/>
      <c r="D42" s="373"/>
      <c r="E42" s="374">
        <v>1</v>
      </c>
      <c r="F42" s="374">
        <v>1</v>
      </c>
      <c r="G42" s="374"/>
      <c r="H42" s="374"/>
      <c r="I42" s="374"/>
      <c r="J42" s="374"/>
      <c r="K42" s="374"/>
      <c r="L42" s="374"/>
      <c r="M42" s="374"/>
      <c r="N42" s="374">
        <v>1</v>
      </c>
      <c r="O42" s="374"/>
      <c r="P42" s="374"/>
      <c r="Q42" s="374"/>
      <c r="R42" s="374"/>
      <c r="S42" s="374">
        <v>1</v>
      </c>
      <c r="T42" s="374">
        <v>1</v>
      </c>
      <c r="U42" s="374">
        <v>1</v>
      </c>
      <c r="V42" s="374">
        <v>3</v>
      </c>
      <c r="W42" s="374">
        <v>3</v>
      </c>
      <c r="X42" s="374">
        <v>3</v>
      </c>
      <c r="Y42" s="374"/>
      <c r="Z42" s="374"/>
      <c r="AA42" s="374"/>
      <c r="AB42" s="374">
        <v>1</v>
      </c>
      <c r="AC42" s="374">
        <v>1</v>
      </c>
      <c r="AD42" s="374"/>
      <c r="AE42" s="374">
        <v>2</v>
      </c>
      <c r="AF42" s="374"/>
      <c r="AG42" s="374"/>
      <c r="AH42" s="374"/>
      <c r="AI42" s="374"/>
      <c r="AJ42" s="374">
        <v>1</v>
      </c>
      <c r="AK42" s="374"/>
      <c r="AL42" s="374"/>
      <c r="AM42" s="374"/>
      <c r="AN42" s="374"/>
      <c r="AO42" s="374"/>
      <c r="AP42" s="374"/>
      <c r="AQ42" s="374"/>
      <c r="AR42" s="375">
        <v>20</v>
      </c>
    </row>
    <row r="43" spans="1:44">
      <c r="A43" s="337"/>
      <c r="B43" s="333" t="s">
        <v>167</v>
      </c>
      <c r="C43" s="333" t="s">
        <v>402</v>
      </c>
      <c r="D43" s="334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>
        <v>2</v>
      </c>
      <c r="V43" s="335"/>
      <c r="W43" s="335"/>
      <c r="X43" s="335">
        <v>1</v>
      </c>
      <c r="Y43" s="335">
        <v>1</v>
      </c>
      <c r="Z43" s="335"/>
      <c r="AA43" s="335">
        <v>1</v>
      </c>
      <c r="AB43" s="335"/>
      <c r="AC43" s="335"/>
      <c r="AD43" s="335"/>
      <c r="AE43" s="335">
        <v>3</v>
      </c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6">
        <v>8</v>
      </c>
    </row>
    <row r="44" spans="1:44">
      <c r="A44" s="337"/>
      <c r="B44" s="337"/>
      <c r="C44" s="338" t="s">
        <v>428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340"/>
      <c r="AC44" s="340">
        <v>1</v>
      </c>
      <c r="AD44" s="340"/>
      <c r="AE44" s="340"/>
      <c r="AF44" s="340">
        <v>1</v>
      </c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1">
        <v>2</v>
      </c>
    </row>
    <row r="45" spans="1:44">
      <c r="A45" s="337"/>
      <c r="B45" s="337"/>
      <c r="C45" s="338" t="s">
        <v>167</v>
      </c>
      <c r="D45" s="339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40"/>
      <c r="AD45" s="340"/>
      <c r="AE45" s="340"/>
      <c r="AF45" s="340"/>
      <c r="AG45" s="340"/>
      <c r="AH45" s="340">
        <v>1</v>
      </c>
      <c r="AI45" s="340"/>
      <c r="AJ45" s="340"/>
      <c r="AK45" s="340"/>
      <c r="AL45" s="340"/>
      <c r="AM45" s="340"/>
      <c r="AN45" s="340"/>
      <c r="AO45" s="340"/>
      <c r="AP45" s="340"/>
      <c r="AQ45" s="340"/>
      <c r="AR45" s="341">
        <v>1</v>
      </c>
    </row>
    <row r="46" spans="1:44">
      <c r="A46" s="337"/>
      <c r="B46" s="337"/>
      <c r="C46" s="338" t="s">
        <v>479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340"/>
      <c r="AD46" s="340"/>
      <c r="AE46" s="340"/>
      <c r="AF46" s="340"/>
      <c r="AG46" s="340"/>
      <c r="AH46" s="340">
        <v>1</v>
      </c>
      <c r="AI46" s="340"/>
      <c r="AJ46" s="340"/>
      <c r="AK46" s="340"/>
      <c r="AL46" s="340"/>
      <c r="AM46" s="340"/>
      <c r="AN46" s="340"/>
      <c r="AO46" s="340"/>
      <c r="AP46" s="340"/>
      <c r="AQ46" s="340"/>
      <c r="AR46" s="341">
        <v>1</v>
      </c>
    </row>
    <row r="47" spans="1:44">
      <c r="A47" s="337"/>
      <c r="B47" s="371" t="s">
        <v>403</v>
      </c>
      <c r="C47" s="372"/>
      <c r="D47" s="373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>
        <v>2</v>
      </c>
      <c r="V47" s="374"/>
      <c r="W47" s="374"/>
      <c r="X47" s="374">
        <v>1</v>
      </c>
      <c r="Y47" s="374">
        <v>1</v>
      </c>
      <c r="Z47" s="374"/>
      <c r="AA47" s="374">
        <v>1</v>
      </c>
      <c r="AB47" s="374"/>
      <c r="AC47" s="374">
        <v>1</v>
      </c>
      <c r="AD47" s="374"/>
      <c r="AE47" s="374">
        <v>3</v>
      </c>
      <c r="AF47" s="374">
        <v>1</v>
      </c>
      <c r="AG47" s="374"/>
      <c r="AH47" s="374">
        <v>2</v>
      </c>
      <c r="AI47" s="374"/>
      <c r="AJ47" s="374"/>
      <c r="AK47" s="374"/>
      <c r="AL47" s="374"/>
      <c r="AM47" s="374"/>
      <c r="AN47" s="374"/>
      <c r="AO47" s="374"/>
      <c r="AP47" s="374"/>
      <c r="AQ47" s="374"/>
      <c r="AR47" s="375">
        <v>12</v>
      </c>
    </row>
    <row r="48" spans="1:44">
      <c r="A48" s="337"/>
      <c r="B48" s="333" t="s">
        <v>226</v>
      </c>
      <c r="C48" s="333" t="s">
        <v>378</v>
      </c>
      <c r="D48" s="334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>
        <v>1</v>
      </c>
      <c r="T48" s="335">
        <v>2</v>
      </c>
      <c r="U48" s="335"/>
      <c r="V48" s="335"/>
      <c r="W48" s="335"/>
      <c r="X48" s="335">
        <v>1</v>
      </c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6">
        <v>4</v>
      </c>
    </row>
    <row r="49" spans="1:44">
      <c r="A49" s="337"/>
      <c r="B49" s="337"/>
      <c r="C49" s="338" t="s">
        <v>226</v>
      </c>
      <c r="D49" s="339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>
        <v>1</v>
      </c>
      <c r="AB49" s="340"/>
      <c r="AC49" s="340"/>
      <c r="AD49" s="340"/>
      <c r="AE49" s="340"/>
      <c r="AF49" s="340"/>
      <c r="AG49" s="340"/>
      <c r="AH49" s="340"/>
      <c r="AI49" s="340"/>
      <c r="AJ49" s="340"/>
      <c r="AK49" s="340"/>
      <c r="AL49" s="340"/>
      <c r="AM49" s="340"/>
      <c r="AN49" s="340"/>
      <c r="AO49" s="340"/>
      <c r="AP49" s="340"/>
      <c r="AQ49" s="340"/>
      <c r="AR49" s="341">
        <v>1</v>
      </c>
    </row>
    <row r="50" spans="1:44">
      <c r="A50" s="337"/>
      <c r="B50" s="371" t="s">
        <v>382</v>
      </c>
      <c r="C50" s="372"/>
      <c r="D50" s="373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>
        <v>1</v>
      </c>
      <c r="T50" s="374">
        <v>2</v>
      </c>
      <c r="U50" s="374"/>
      <c r="V50" s="374"/>
      <c r="W50" s="374"/>
      <c r="X50" s="374">
        <v>1</v>
      </c>
      <c r="Y50" s="374"/>
      <c r="Z50" s="374"/>
      <c r="AA50" s="374">
        <v>1</v>
      </c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74"/>
      <c r="AN50" s="374"/>
      <c r="AO50" s="374"/>
      <c r="AP50" s="374"/>
      <c r="AQ50" s="374"/>
      <c r="AR50" s="375">
        <v>5</v>
      </c>
    </row>
    <row r="51" spans="1:44">
      <c r="A51" s="337"/>
      <c r="B51" s="333" t="s">
        <v>227</v>
      </c>
      <c r="C51" s="333" t="s">
        <v>480</v>
      </c>
      <c r="D51" s="334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>
        <v>1</v>
      </c>
      <c r="AH51" s="335"/>
      <c r="AI51" s="335">
        <v>1</v>
      </c>
      <c r="AJ51" s="335"/>
      <c r="AK51" s="335"/>
      <c r="AL51" s="335"/>
      <c r="AM51" s="335"/>
      <c r="AN51" s="335"/>
      <c r="AO51" s="335"/>
      <c r="AP51" s="335"/>
      <c r="AQ51" s="335"/>
      <c r="AR51" s="336">
        <v>2</v>
      </c>
    </row>
    <row r="52" spans="1:44">
      <c r="A52" s="337"/>
      <c r="B52" s="337"/>
      <c r="C52" s="338" t="s">
        <v>481</v>
      </c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340"/>
      <c r="AD52" s="340"/>
      <c r="AE52" s="340"/>
      <c r="AF52" s="340"/>
      <c r="AG52" s="340"/>
      <c r="AH52" s="340">
        <v>1</v>
      </c>
      <c r="AI52" s="340"/>
      <c r="AJ52" s="340"/>
      <c r="AK52" s="340">
        <v>1</v>
      </c>
      <c r="AL52" s="340"/>
      <c r="AM52" s="340"/>
      <c r="AN52" s="340"/>
      <c r="AO52" s="340"/>
      <c r="AP52" s="340"/>
      <c r="AQ52" s="340"/>
      <c r="AR52" s="341">
        <v>2</v>
      </c>
    </row>
    <row r="53" spans="1:44">
      <c r="A53" s="337"/>
      <c r="B53" s="371" t="s">
        <v>482</v>
      </c>
      <c r="C53" s="372"/>
      <c r="D53" s="373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>
        <v>1</v>
      </c>
      <c r="AH53" s="374">
        <v>1</v>
      </c>
      <c r="AI53" s="374">
        <v>1</v>
      </c>
      <c r="AJ53" s="374"/>
      <c r="AK53" s="374">
        <v>1</v>
      </c>
      <c r="AL53" s="374"/>
      <c r="AM53" s="374"/>
      <c r="AN53" s="374"/>
      <c r="AO53" s="374"/>
      <c r="AP53" s="374"/>
      <c r="AQ53" s="374"/>
      <c r="AR53" s="375">
        <v>4</v>
      </c>
    </row>
    <row r="54" spans="1:44">
      <c r="A54" s="337"/>
      <c r="B54" s="333" t="s">
        <v>231</v>
      </c>
      <c r="C54" s="333" t="s">
        <v>511</v>
      </c>
      <c r="D54" s="334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>
        <v>2</v>
      </c>
      <c r="AK54" s="335"/>
      <c r="AL54" s="335"/>
      <c r="AM54" s="335"/>
      <c r="AN54" s="335">
        <v>1</v>
      </c>
      <c r="AO54" s="335"/>
      <c r="AP54" s="335">
        <v>1</v>
      </c>
      <c r="AQ54" s="335"/>
      <c r="AR54" s="336">
        <v>4</v>
      </c>
    </row>
    <row r="55" spans="1:44">
      <c r="A55" s="337"/>
      <c r="B55" s="371" t="s">
        <v>512</v>
      </c>
      <c r="C55" s="372"/>
      <c r="D55" s="373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4">
        <v>2</v>
      </c>
      <c r="AK55" s="374"/>
      <c r="AL55" s="374"/>
      <c r="AM55" s="374"/>
      <c r="AN55" s="374">
        <v>1</v>
      </c>
      <c r="AO55" s="374"/>
      <c r="AP55" s="374">
        <v>1</v>
      </c>
      <c r="AQ55" s="374"/>
      <c r="AR55" s="375">
        <v>4</v>
      </c>
    </row>
    <row r="56" spans="1:44">
      <c r="A56" s="337"/>
      <c r="B56" s="333" t="s">
        <v>228</v>
      </c>
      <c r="C56" s="333" t="s">
        <v>533</v>
      </c>
      <c r="D56" s="334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>
        <v>1</v>
      </c>
      <c r="AN56" s="335"/>
      <c r="AO56" s="335"/>
      <c r="AP56" s="335"/>
      <c r="AQ56" s="335"/>
      <c r="AR56" s="336">
        <v>1</v>
      </c>
    </row>
    <row r="57" spans="1:44">
      <c r="A57" s="337"/>
      <c r="B57" s="337"/>
      <c r="C57" s="338" t="s">
        <v>377</v>
      </c>
      <c r="D57" s="339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>
        <v>1</v>
      </c>
      <c r="T57" s="340"/>
      <c r="U57" s="340">
        <v>1</v>
      </c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0"/>
      <c r="AR57" s="341">
        <v>2</v>
      </c>
    </row>
    <row r="58" spans="1:44">
      <c r="A58" s="337"/>
      <c r="B58" s="371" t="s">
        <v>381</v>
      </c>
      <c r="C58" s="372"/>
      <c r="D58" s="373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>
        <v>1</v>
      </c>
      <c r="T58" s="374"/>
      <c r="U58" s="374">
        <v>1</v>
      </c>
      <c r="V58" s="374"/>
      <c r="W58" s="374"/>
      <c r="X58" s="374"/>
      <c r="Y58" s="374"/>
      <c r="Z58" s="374"/>
      <c r="AA58" s="374"/>
      <c r="AB58" s="374"/>
      <c r="AC58" s="374"/>
      <c r="AD58" s="374"/>
      <c r="AE58" s="374"/>
      <c r="AF58" s="374"/>
      <c r="AG58" s="374"/>
      <c r="AH58" s="374"/>
      <c r="AI58" s="374"/>
      <c r="AJ58" s="374"/>
      <c r="AK58" s="374"/>
      <c r="AL58" s="374"/>
      <c r="AM58" s="374">
        <v>1</v>
      </c>
      <c r="AN58" s="374"/>
      <c r="AO58" s="374"/>
      <c r="AP58" s="374"/>
      <c r="AQ58" s="374"/>
      <c r="AR58" s="375">
        <v>3</v>
      </c>
    </row>
    <row r="59" spans="1:44">
      <c r="A59" s="337"/>
      <c r="B59" s="333" t="s">
        <v>148</v>
      </c>
      <c r="C59" s="333" t="s">
        <v>506</v>
      </c>
      <c r="D59" s="334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>
        <v>1</v>
      </c>
      <c r="AJ59" s="335"/>
      <c r="AK59" s="335"/>
      <c r="AL59" s="335"/>
      <c r="AM59" s="335"/>
      <c r="AN59" s="335">
        <v>1</v>
      </c>
      <c r="AO59" s="335"/>
      <c r="AP59" s="335">
        <v>1</v>
      </c>
      <c r="AQ59" s="335"/>
      <c r="AR59" s="336">
        <v>3</v>
      </c>
    </row>
    <row r="60" spans="1:44">
      <c r="A60" s="337"/>
      <c r="B60" s="371" t="s">
        <v>507</v>
      </c>
      <c r="C60" s="372"/>
      <c r="D60" s="373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74"/>
      <c r="Y60" s="374"/>
      <c r="Z60" s="374"/>
      <c r="AA60" s="374"/>
      <c r="AB60" s="374"/>
      <c r="AC60" s="374"/>
      <c r="AD60" s="374"/>
      <c r="AE60" s="374"/>
      <c r="AF60" s="374"/>
      <c r="AG60" s="374"/>
      <c r="AH60" s="374"/>
      <c r="AI60" s="374">
        <v>1</v>
      </c>
      <c r="AJ60" s="374"/>
      <c r="AK60" s="374"/>
      <c r="AL60" s="374"/>
      <c r="AM60" s="374"/>
      <c r="AN60" s="374">
        <v>1</v>
      </c>
      <c r="AO60" s="374"/>
      <c r="AP60" s="374">
        <v>1</v>
      </c>
      <c r="AQ60" s="374"/>
      <c r="AR60" s="375">
        <v>3</v>
      </c>
    </row>
    <row r="61" spans="1:44">
      <c r="A61" s="337"/>
      <c r="B61" s="333" t="s">
        <v>160</v>
      </c>
      <c r="C61" s="333" t="s">
        <v>160</v>
      </c>
      <c r="D61" s="334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>
        <v>1</v>
      </c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6">
        <v>1</v>
      </c>
    </row>
    <row r="62" spans="1:44">
      <c r="A62" s="337"/>
      <c r="B62" s="337"/>
      <c r="C62" s="338" t="s">
        <v>429</v>
      </c>
      <c r="D62" s="339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340">
        <v>1</v>
      </c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1">
        <v>1</v>
      </c>
    </row>
    <row r="63" spans="1:44">
      <c r="A63" s="337"/>
      <c r="B63" s="371" t="s">
        <v>404</v>
      </c>
      <c r="C63" s="372"/>
      <c r="D63" s="373"/>
      <c r="E63" s="374"/>
      <c r="F63" s="374"/>
      <c r="G63" s="374"/>
      <c r="H63" s="374"/>
      <c r="I63" s="374"/>
      <c r="J63" s="374"/>
      <c r="K63" s="374"/>
      <c r="L63" s="374"/>
      <c r="M63" s="374"/>
      <c r="N63" s="374"/>
      <c r="O63" s="374"/>
      <c r="P63" s="374"/>
      <c r="Q63" s="374"/>
      <c r="R63" s="374"/>
      <c r="S63" s="374"/>
      <c r="T63" s="374"/>
      <c r="U63" s="374"/>
      <c r="V63" s="374">
        <v>1</v>
      </c>
      <c r="W63" s="374"/>
      <c r="X63" s="374"/>
      <c r="Y63" s="374"/>
      <c r="Z63" s="374"/>
      <c r="AA63" s="374"/>
      <c r="AB63" s="374"/>
      <c r="AC63" s="374">
        <v>1</v>
      </c>
      <c r="AD63" s="374"/>
      <c r="AE63" s="374"/>
      <c r="AF63" s="374"/>
      <c r="AG63" s="374"/>
      <c r="AH63" s="374"/>
      <c r="AI63" s="374"/>
      <c r="AJ63" s="374"/>
      <c r="AK63" s="374"/>
      <c r="AL63" s="374"/>
      <c r="AM63" s="374"/>
      <c r="AN63" s="374"/>
      <c r="AO63" s="374"/>
      <c r="AP63" s="374"/>
      <c r="AQ63" s="374"/>
      <c r="AR63" s="375">
        <v>2</v>
      </c>
    </row>
    <row r="64" spans="1:44">
      <c r="A64" s="337"/>
      <c r="B64" s="333" t="s">
        <v>229</v>
      </c>
      <c r="C64" s="333" t="s">
        <v>430</v>
      </c>
      <c r="D64" s="334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>
        <v>1</v>
      </c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6">
        <v>1</v>
      </c>
    </row>
    <row r="65" spans="1:44">
      <c r="A65" s="337"/>
      <c r="B65" s="371" t="s">
        <v>431</v>
      </c>
      <c r="C65" s="372"/>
      <c r="D65" s="373"/>
      <c r="E65" s="374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/>
      <c r="AB65" s="374"/>
      <c r="AC65" s="374"/>
      <c r="AD65" s="374"/>
      <c r="AE65" s="374">
        <v>1</v>
      </c>
      <c r="AF65" s="374"/>
      <c r="AG65" s="374"/>
      <c r="AH65" s="374"/>
      <c r="AI65" s="374"/>
      <c r="AJ65" s="374"/>
      <c r="AK65" s="374"/>
      <c r="AL65" s="374"/>
      <c r="AM65" s="374"/>
      <c r="AN65" s="374"/>
      <c r="AO65" s="374"/>
      <c r="AP65" s="374"/>
      <c r="AQ65" s="374"/>
      <c r="AR65" s="375">
        <v>1</v>
      </c>
    </row>
    <row r="66" spans="1:44">
      <c r="A66" s="337"/>
      <c r="B66" s="333" t="s">
        <v>149</v>
      </c>
      <c r="C66" s="333" t="s">
        <v>504</v>
      </c>
      <c r="D66" s="334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>
        <v>1</v>
      </c>
      <c r="AJ66" s="335"/>
      <c r="AK66" s="335"/>
      <c r="AL66" s="335"/>
      <c r="AM66" s="335"/>
      <c r="AN66" s="335"/>
      <c r="AO66" s="335"/>
      <c r="AP66" s="335"/>
      <c r="AQ66" s="335"/>
      <c r="AR66" s="336">
        <v>1</v>
      </c>
    </row>
    <row r="67" spans="1:44">
      <c r="A67" s="337"/>
      <c r="B67" s="371" t="s">
        <v>505</v>
      </c>
      <c r="C67" s="372"/>
      <c r="D67" s="373"/>
      <c r="E67" s="374"/>
      <c r="F67" s="374"/>
      <c r="G67" s="374"/>
      <c r="H67" s="374"/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  <c r="AI67" s="374">
        <v>1</v>
      </c>
      <c r="AJ67" s="374"/>
      <c r="AK67" s="374"/>
      <c r="AL67" s="374"/>
      <c r="AM67" s="374"/>
      <c r="AN67" s="374"/>
      <c r="AO67" s="374"/>
      <c r="AP67" s="374"/>
      <c r="AQ67" s="374"/>
      <c r="AR67" s="375">
        <v>1</v>
      </c>
    </row>
    <row r="68" spans="1:44">
      <c r="A68" s="376" t="s">
        <v>333</v>
      </c>
      <c r="B68" s="377"/>
      <c r="C68" s="377"/>
      <c r="D68" s="347"/>
      <c r="E68" s="348">
        <v>1</v>
      </c>
      <c r="F68" s="348">
        <v>1</v>
      </c>
      <c r="G68" s="348"/>
      <c r="H68" s="348"/>
      <c r="I68" s="348"/>
      <c r="J68" s="348"/>
      <c r="K68" s="348"/>
      <c r="L68" s="348"/>
      <c r="M68" s="348"/>
      <c r="N68" s="348">
        <v>1</v>
      </c>
      <c r="O68" s="348"/>
      <c r="P68" s="348"/>
      <c r="Q68" s="348"/>
      <c r="R68" s="348"/>
      <c r="S68" s="348">
        <v>3</v>
      </c>
      <c r="T68" s="348">
        <v>3</v>
      </c>
      <c r="U68" s="348">
        <v>4</v>
      </c>
      <c r="V68" s="348">
        <v>4</v>
      </c>
      <c r="W68" s="348">
        <v>3</v>
      </c>
      <c r="X68" s="348">
        <v>5</v>
      </c>
      <c r="Y68" s="348">
        <v>1</v>
      </c>
      <c r="Z68" s="348"/>
      <c r="AA68" s="348">
        <v>2</v>
      </c>
      <c r="AB68" s="348">
        <v>1</v>
      </c>
      <c r="AC68" s="348">
        <v>3</v>
      </c>
      <c r="AD68" s="348"/>
      <c r="AE68" s="348">
        <v>6</v>
      </c>
      <c r="AF68" s="348">
        <v>1</v>
      </c>
      <c r="AG68" s="348">
        <v>1</v>
      </c>
      <c r="AH68" s="348">
        <v>3</v>
      </c>
      <c r="AI68" s="348">
        <v>3</v>
      </c>
      <c r="AJ68" s="348">
        <v>3</v>
      </c>
      <c r="AK68" s="348">
        <v>1</v>
      </c>
      <c r="AL68" s="348"/>
      <c r="AM68" s="348">
        <v>1</v>
      </c>
      <c r="AN68" s="348">
        <v>2</v>
      </c>
      <c r="AO68" s="348"/>
      <c r="AP68" s="348">
        <v>2</v>
      </c>
      <c r="AQ68" s="348"/>
      <c r="AR68" s="349">
        <v>55</v>
      </c>
    </row>
    <row r="69" spans="1:44">
      <c r="A69" s="333" t="s">
        <v>61</v>
      </c>
      <c r="B69" s="333" t="s">
        <v>316</v>
      </c>
      <c r="C69" s="333" t="s">
        <v>534</v>
      </c>
      <c r="D69" s="334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>
        <v>1</v>
      </c>
      <c r="AK69" s="335"/>
      <c r="AL69" s="335"/>
      <c r="AM69" s="335"/>
      <c r="AN69" s="335"/>
      <c r="AO69" s="335"/>
      <c r="AP69" s="335"/>
      <c r="AQ69" s="335"/>
      <c r="AR69" s="336">
        <v>1</v>
      </c>
    </row>
    <row r="70" spans="1:44">
      <c r="A70" s="337"/>
      <c r="B70" s="371" t="s">
        <v>535</v>
      </c>
      <c r="C70" s="372"/>
      <c r="D70" s="373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  <c r="Y70" s="374"/>
      <c r="Z70" s="374"/>
      <c r="AA70" s="374"/>
      <c r="AB70" s="374"/>
      <c r="AC70" s="374"/>
      <c r="AD70" s="374"/>
      <c r="AE70" s="374"/>
      <c r="AF70" s="374"/>
      <c r="AG70" s="374"/>
      <c r="AH70" s="374"/>
      <c r="AI70" s="374"/>
      <c r="AJ70" s="374">
        <v>1</v>
      </c>
      <c r="AK70" s="374"/>
      <c r="AL70" s="374"/>
      <c r="AM70" s="374"/>
      <c r="AN70" s="374"/>
      <c r="AO70" s="374"/>
      <c r="AP70" s="374"/>
      <c r="AQ70" s="374"/>
      <c r="AR70" s="375">
        <v>1</v>
      </c>
    </row>
    <row r="71" spans="1:44">
      <c r="A71" s="337"/>
      <c r="B71" s="333" t="s">
        <v>318</v>
      </c>
      <c r="C71" s="333" t="s">
        <v>486</v>
      </c>
      <c r="D71" s="334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>
        <v>1</v>
      </c>
      <c r="AO71" s="335"/>
      <c r="AP71" s="335"/>
      <c r="AQ71" s="335"/>
      <c r="AR71" s="336">
        <v>1</v>
      </c>
    </row>
    <row r="72" spans="1:44">
      <c r="A72" s="337"/>
      <c r="B72" s="371" t="s">
        <v>562</v>
      </c>
      <c r="C72" s="372"/>
      <c r="D72" s="373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4">
        <v>1</v>
      </c>
      <c r="AO72" s="374"/>
      <c r="AP72" s="374"/>
      <c r="AQ72" s="374"/>
      <c r="AR72" s="375">
        <v>1</v>
      </c>
    </row>
    <row r="73" spans="1:44">
      <c r="A73" s="376" t="s">
        <v>536</v>
      </c>
      <c r="B73" s="377"/>
      <c r="C73" s="377"/>
      <c r="D73" s="347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>
        <v>1</v>
      </c>
      <c r="AK73" s="348"/>
      <c r="AL73" s="348"/>
      <c r="AM73" s="348"/>
      <c r="AN73" s="348">
        <v>1</v>
      </c>
      <c r="AO73" s="348"/>
      <c r="AP73" s="348"/>
      <c r="AQ73" s="348"/>
      <c r="AR73" s="349">
        <v>2</v>
      </c>
    </row>
    <row r="74" spans="1:44">
      <c r="A74" s="333" t="s">
        <v>63</v>
      </c>
      <c r="B74" s="333" t="s">
        <v>325</v>
      </c>
      <c r="C74" s="333" t="s">
        <v>495</v>
      </c>
      <c r="D74" s="334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>
        <v>1</v>
      </c>
      <c r="AJ74" s="335"/>
      <c r="AK74" s="335"/>
      <c r="AL74" s="335"/>
      <c r="AM74" s="335"/>
      <c r="AN74" s="335"/>
      <c r="AO74" s="335"/>
      <c r="AP74" s="335"/>
      <c r="AQ74" s="335"/>
      <c r="AR74" s="336">
        <v>1</v>
      </c>
    </row>
    <row r="75" spans="1:44">
      <c r="A75" s="337"/>
      <c r="B75" s="337"/>
      <c r="C75" s="338" t="s">
        <v>496</v>
      </c>
      <c r="D75" s="339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>
        <v>1</v>
      </c>
      <c r="AJ75" s="340"/>
      <c r="AK75" s="340"/>
      <c r="AL75" s="340"/>
      <c r="AM75" s="340"/>
      <c r="AN75" s="340"/>
      <c r="AO75" s="340"/>
      <c r="AP75" s="340"/>
      <c r="AQ75" s="340"/>
      <c r="AR75" s="341">
        <v>1</v>
      </c>
    </row>
    <row r="76" spans="1:44">
      <c r="A76" s="337"/>
      <c r="B76" s="371" t="s">
        <v>497</v>
      </c>
      <c r="C76" s="372"/>
      <c r="D76" s="373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74"/>
      <c r="AC76" s="374"/>
      <c r="AD76" s="374"/>
      <c r="AE76" s="374"/>
      <c r="AF76" s="374"/>
      <c r="AG76" s="374"/>
      <c r="AH76" s="374"/>
      <c r="AI76" s="374">
        <v>2</v>
      </c>
      <c r="AJ76" s="374"/>
      <c r="AK76" s="374"/>
      <c r="AL76" s="374"/>
      <c r="AM76" s="374"/>
      <c r="AN76" s="374"/>
      <c r="AO76" s="374"/>
      <c r="AP76" s="374"/>
      <c r="AQ76" s="374"/>
      <c r="AR76" s="375">
        <v>2</v>
      </c>
    </row>
    <row r="77" spans="1:44">
      <c r="A77" s="337"/>
      <c r="B77" s="333" t="s">
        <v>324</v>
      </c>
      <c r="C77" s="333" t="s">
        <v>423</v>
      </c>
      <c r="D77" s="334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>
        <v>1</v>
      </c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6">
        <v>1</v>
      </c>
    </row>
    <row r="78" spans="1:44">
      <c r="A78" s="337"/>
      <c r="B78" s="371" t="s">
        <v>424</v>
      </c>
      <c r="C78" s="372"/>
      <c r="D78" s="373"/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  <c r="Y78" s="374"/>
      <c r="Z78" s="374">
        <v>1</v>
      </c>
      <c r="AA78" s="374"/>
      <c r="AB78" s="374"/>
      <c r="AC78" s="374"/>
      <c r="AD78" s="374"/>
      <c r="AE78" s="374"/>
      <c r="AF78" s="374"/>
      <c r="AG78" s="374"/>
      <c r="AH78" s="374"/>
      <c r="AI78" s="374"/>
      <c r="AJ78" s="374"/>
      <c r="AK78" s="374"/>
      <c r="AL78" s="374"/>
      <c r="AM78" s="374"/>
      <c r="AN78" s="374"/>
      <c r="AO78" s="374"/>
      <c r="AP78" s="374"/>
      <c r="AQ78" s="374"/>
      <c r="AR78" s="375">
        <v>1</v>
      </c>
    </row>
    <row r="79" spans="1:44">
      <c r="A79" s="337"/>
      <c r="B79" s="333" t="s">
        <v>323</v>
      </c>
      <c r="C79" s="333" t="s">
        <v>569</v>
      </c>
      <c r="D79" s="334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>
        <v>1</v>
      </c>
      <c r="AP79" s="335"/>
      <c r="AQ79" s="335"/>
      <c r="AR79" s="336">
        <v>1</v>
      </c>
    </row>
    <row r="80" spans="1:44">
      <c r="A80" s="337"/>
      <c r="B80" s="371" t="s">
        <v>570</v>
      </c>
      <c r="C80" s="372"/>
      <c r="D80" s="373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74"/>
      <c r="AC80" s="374"/>
      <c r="AD80" s="374"/>
      <c r="AE80" s="374"/>
      <c r="AF80" s="374"/>
      <c r="AG80" s="374"/>
      <c r="AH80" s="374"/>
      <c r="AI80" s="374"/>
      <c r="AJ80" s="374"/>
      <c r="AK80" s="374"/>
      <c r="AL80" s="374"/>
      <c r="AM80" s="374"/>
      <c r="AN80" s="374"/>
      <c r="AO80" s="374">
        <v>1</v>
      </c>
      <c r="AP80" s="374"/>
      <c r="AQ80" s="374"/>
      <c r="AR80" s="375">
        <v>1</v>
      </c>
    </row>
    <row r="81" spans="1:44">
      <c r="A81" s="376" t="s">
        <v>425</v>
      </c>
      <c r="B81" s="377"/>
      <c r="C81" s="377"/>
      <c r="D81" s="347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>
        <v>1</v>
      </c>
      <c r="AA81" s="348"/>
      <c r="AB81" s="348"/>
      <c r="AC81" s="348"/>
      <c r="AD81" s="348"/>
      <c r="AE81" s="348"/>
      <c r="AF81" s="348"/>
      <c r="AG81" s="348"/>
      <c r="AH81" s="348"/>
      <c r="AI81" s="348">
        <v>2</v>
      </c>
      <c r="AJ81" s="348"/>
      <c r="AK81" s="348"/>
      <c r="AL81" s="348"/>
      <c r="AM81" s="348"/>
      <c r="AN81" s="348"/>
      <c r="AO81" s="348">
        <v>1</v>
      </c>
      <c r="AP81" s="348"/>
      <c r="AQ81" s="348"/>
      <c r="AR81" s="349">
        <v>4</v>
      </c>
    </row>
    <row r="82" spans="1:44">
      <c r="A82" s="333" t="s">
        <v>25</v>
      </c>
      <c r="B82" s="333" t="s">
        <v>32</v>
      </c>
      <c r="C82" s="333" t="s">
        <v>406</v>
      </c>
      <c r="D82" s="334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>
        <v>1</v>
      </c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335"/>
      <c r="AK82" s="335"/>
      <c r="AL82" s="335"/>
      <c r="AM82" s="335"/>
      <c r="AN82" s="335"/>
      <c r="AO82" s="335"/>
      <c r="AP82" s="335"/>
      <c r="AQ82" s="335"/>
      <c r="AR82" s="336">
        <v>1</v>
      </c>
    </row>
    <row r="83" spans="1:44">
      <c r="A83" s="337"/>
      <c r="B83" s="337"/>
      <c r="C83" s="338" t="s">
        <v>407</v>
      </c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>
        <v>1</v>
      </c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1">
        <v>1</v>
      </c>
    </row>
    <row r="84" spans="1:44">
      <c r="A84" s="337"/>
      <c r="B84" s="337"/>
      <c r="C84" s="338" t="s">
        <v>32</v>
      </c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>
        <v>1</v>
      </c>
      <c r="AF84" s="340"/>
      <c r="AG84" s="340"/>
      <c r="AH84" s="340">
        <v>1</v>
      </c>
      <c r="AI84" s="340">
        <v>1</v>
      </c>
      <c r="AJ84" s="340"/>
      <c r="AK84" s="340"/>
      <c r="AL84" s="340"/>
      <c r="AM84" s="340"/>
      <c r="AN84" s="340"/>
      <c r="AO84" s="340"/>
      <c r="AP84" s="340"/>
      <c r="AQ84" s="340"/>
      <c r="AR84" s="341">
        <v>3</v>
      </c>
    </row>
    <row r="85" spans="1:44">
      <c r="A85" s="337"/>
      <c r="B85" s="371" t="s">
        <v>408</v>
      </c>
      <c r="C85" s="372"/>
      <c r="D85" s="373"/>
      <c r="E85" s="374"/>
      <c r="F85" s="374"/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>
        <v>1</v>
      </c>
      <c r="V85" s="374">
        <v>1</v>
      </c>
      <c r="W85" s="374"/>
      <c r="X85" s="374"/>
      <c r="Y85" s="374"/>
      <c r="Z85" s="374"/>
      <c r="AA85" s="374"/>
      <c r="AB85" s="374"/>
      <c r="AC85" s="374"/>
      <c r="AD85" s="374"/>
      <c r="AE85" s="374">
        <v>1</v>
      </c>
      <c r="AF85" s="374"/>
      <c r="AG85" s="374"/>
      <c r="AH85" s="374">
        <v>1</v>
      </c>
      <c r="AI85" s="374">
        <v>1</v>
      </c>
      <c r="AJ85" s="374"/>
      <c r="AK85" s="374"/>
      <c r="AL85" s="374"/>
      <c r="AM85" s="374"/>
      <c r="AN85" s="374"/>
      <c r="AO85" s="374"/>
      <c r="AP85" s="374"/>
      <c r="AQ85" s="374"/>
      <c r="AR85" s="375">
        <v>5</v>
      </c>
    </row>
    <row r="86" spans="1:44">
      <c r="A86" s="337"/>
      <c r="B86" s="333" t="s">
        <v>236</v>
      </c>
      <c r="C86" s="333" t="s">
        <v>391</v>
      </c>
      <c r="D86" s="334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>
        <v>2</v>
      </c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6">
        <v>2</v>
      </c>
    </row>
    <row r="87" spans="1:44">
      <c r="A87" s="337"/>
      <c r="B87" s="371" t="s">
        <v>392</v>
      </c>
      <c r="C87" s="372"/>
      <c r="D87" s="373"/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>
        <v>2</v>
      </c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374"/>
      <c r="AJ87" s="374"/>
      <c r="AK87" s="374"/>
      <c r="AL87" s="374"/>
      <c r="AM87" s="374"/>
      <c r="AN87" s="374"/>
      <c r="AO87" s="374"/>
      <c r="AP87" s="374"/>
      <c r="AQ87" s="374"/>
      <c r="AR87" s="375">
        <v>2</v>
      </c>
    </row>
    <row r="88" spans="1:44">
      <c r="A88" s="337"/>
      <c r="B88" s="333" t="s">
        <v>235</v>
      </c>
      <c r="C88" s="333" t="s">
        <v>513</v>
      </c>
      <c r="D88" s="334"/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>
        <v>1</v>
      </c>
      <c r="AI88" s="335">
        <v>1</v>
      </c>
      <c r="AJ88" s="335"/>
      <c r="AK88" s="335"/>
      <c r="AL88" s="335"/>
      <c r="AM88" s="335"/>
      <c r="AN88" s="335"/>
      <c r="AO88" s="335"/>
      <c r="AP88" s="335"/>
      <c r="AQ88" s="335"/>
      <c r="AR88" s="336">
        <v>2</v>
      </c>
    </row>
    <row r="89" spans="1:44">
      <c r="A89" s="337"/>
      <c r="B89" s="371" t="s">
        <v>514</v>
      </c>
      <c r="C89" s="372"/>
      <c r="D89" s="373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374"/>
      <c r="Z89" s="374"/>
      <c r="AA89" s="374"/>
      <c r="AB89" s="374"/>
      <c r="AC89" s="374"/>
      <c r="AD89" s="374"/>
      <c r="AE89" s="374"/>
      <c r="AF89" s="374"/>
      <c r="AG89" s="374"/>
      <c r="AH89" s="374">
        <v>1</v>
      </c>
      <c r="AI89" s="374">
        <v>1</v>
      </c>
      <c r="AJ89" s="374"/>
      <c r="AK89" s="374"/>
      <c r="AL89" s="374"/>
      <c r="AM89" s="374"/>
      <c r="AN89" s="374"/>
      <c r="AO89" s="374"/>
      <c r="AP89" s="374"/>
      <c r="AQ89" s="374"/>
      <c r="AR89" s="375">
        <v>2</v>
      </c>
    </row>
    <row r="90" spans="1:44">
      <c r="A90" s="337"/>
      <c r="B90" s="333" t="s">
        <v>234</v>
      </c>
      <c r="C90" s="333" t="s">
        <v>384</v>
      </c>
      <c r="D90" s="334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>
        <v>1</v>
      </c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6">
        <v>1</v>
      </c>
    </row>
    <row r="91" spans="1:44">
      <c r="A91" s="337"/>
      <c r="B91" s="371" t="s">
        <v>385</v>
      </c>
      <c r="C91" s="372"/>
      <c r="D91" s="373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  <c r="Q91" s="374"/>
      <c r="R91" s="374">
        <v>1</v>
      </c>
      <c r="S91" s="374"/>
      <c r="T91" s="374"/>
      <c r="U91" s="374"/>
      <c r="V91" s="374"/>
      <c r="W91" s="374"/>
      <c r="X91" s="374"/>
      <c r="Y91" s="374"/>
      <c r="Z91" s="374"/>
      <c r="AA91" s="374"/>
      <c r="AB91" s="374"/>
      <c r="AC91" s="374"/>
      <c r="AD91" s="374"/>
      <c r="AE91" s="374"/>
      <c r="AF91" s="374"/>
      <c r="AG91" s="374"/>
      <c r="AH91" s="374"/>
      <c r="AI91" s="374"/>
      <c r="AJ91" s="374"/>
      <c r="AK91" s="374"/>
      <c r="AL91" s="374"/>
      <c r="AM91" s="374"/>
      <c r="AN91" s="374"/>
      <c r="AO91" s="374"/>
      <c r="AP91" s="374"/>
      <c r="AQ91" s="374"/>
      <c r="AR91" s="375">
        <v>1</v>
      </c>
    </row>
    <row r="92" spans="1:44">
      <c r="A92" s="337"/>
      <c r="B92" s="333" t="s">
        <v>159</v>
      </c>
      <c r="C92" s="333" t="s">
        <v>563</v>
      </c>
      <c r="D92" s="334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>
        <v>1</v>
      </c>
      <c r="AO92" s="335"/>
      <c r="AP92" s="335"/>
      <c r="AQ92" s="335"/>
      <c r="AR92" s="336">
        <v>1</v>
      </c>
    </row>
    <row r="93" spans="1:44">
      <c r="A93" s="337"/>
      <c r="B93" s="371" t="s">
        <v>564</v>
      </c>
      <c r="C93" s="372"/>
      <c r="D93" s="373"/>
      <c r="E93" s="374"/>
      <c r="F93" s="374"/>
      <c r="G93" s="374"/>
      <c r="H93" s="374"/>
      <c r="I93" s="374"/>
      <c r="J93" s="374"/>
      <c r="K93" s="374"/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  <c r="W93" s="374"/>
      <c r="X93" s="374"/>
      <c r="Y93" s="374"/>
      <c r="Z93" s="374"/>
      <c r="AA93" s="374"/>
      <c r="AB93" s="374"/>
      <c r="AC93" s="374"/>
      <c r="AD93" s="374"/>
      <c r="AE93" s="374"/>
      <c r="AF93" s="374"/>
      <c r="AG93" s="374"/>
      <c r="AH93" s="374"/>
      <c r="AI93" s="374"/>
      <c r="AJ93" s="374"/>
      <c r="AK93" s="374"/>
      <c r="AL93" s="374"/>
      <c r="AM93" s="374"/>
      <c r="AN93" s="374">
        <v>1</v>
      </c>
      <c r="AO93" s="374"/>
      <c r="AP93" s="374"/>
      <c r="AQ93" s="374"/>
      <c r="AR93" s="375">
        <v>1</v>
      </c>
    </row>
    <row r="94" spans="1:44">
      <c r="A94" s="337"/>
      <c r="B94" s="333" t="s">
        <v>185</v>
      </c>
      <c r="C94" s="333" t="s">
        <v>393</v>
      </c>
      <c r="D94" s="334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>
        <v>1</v>
      </c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/>
      <c r="AJ94" s="335"/>
      <c r="AK94" s="335"/>
      <c r="AL94" s="335"/>
      <c r="AM94" s="335"/>
      <c r="AN94" s="335"/>
      <c r="AO94" s="335"/>
      <c r="AP94" s="335"/>
      <c r="AQ94" s="335"/>
      <c r="AR94" s="336">
        <v>1</v>
      </c>
    </row>
    <row r="95" spans="1:44">
      <c r="A95" s="337"/>
      <c r="B95" s="371" t="s">
        <v>394</v>
      </c>
      <c r="C95" s="372"/>
      <c r="D95" s="373"/>
      <c r="E95" s="374"/>
      <c r="F95" s="374"/>
      <c r="G95" s="374"/>
      <c r="H95" s="374"/>
      <c r="I95" s="37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>
        <v>1</v>
      </c>
      <c r="U95" s="374"/>
      <c r="V95" s="374"/>
      <c r="W95" s="374"/>
      <c r="X95" s="374"/>
      <c r="Y95" s="374"/>
      <c r="Z95" s="374"/>
      <c r="AA95" s="374"/>
      <c r="AB95" s="374"/>
      <c r="AC95" s="374"/>
      <c r="AD95" s="374"/>
      <c r="AE95" s="374"/>
      <c r="AF95" s="374"/>
      <c r="AG95" s="374"/>
      <c r="AH95" s="374"/>
      <c r="AI95" s="374"/>
      <c r="AJ95" s="374"/>
      <c r="AK95" s="374"/>
      <c r="AL95" s="374"/>
      <c r="AM95" s="374"/>
      <c r="AN95" s="374"/>
      <c r="AO95" s="374"/>
      <c r="AP95" s="374"/>
      <c r="AQ95" s="374"/>
      <c r="AR95" s="375">
        <v>1</v>
      </c>
    </row>
    <row r="96" spans="1:44">
      <c r="A96" s="376" t="s">
        <v>386</v>
      </c>
      <c r="B96" s="377"/>
      <c r="C96" s="377"/>
      <c r="D96" s="347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>
        <v>1</v>
      </c>
      <c r="S96" s="348"/>
      <c r="T96" s="348">
        <v>3</v>
      </c>
      <c r="U96" s="348">
        <v>1</v>
      </c>
      <c r="V96" s="348">
        <v>1</v>
      </c>
      <c r="W96" s="348"/>
      <c r="X96" s="348"/>
      <c r="Y96" s="348"/>
      <c r="Z96" s="348"/>
      <c r="AA96" s="348"/>
      <c r="AB96" s="348"/>
      <c r="AC96" s="348"/>
      <c r="AD96" s="348"/>
      <c r="AE96" s="348">
        <v>1</v>
      </c>
      <c r="AF96" s="348"/>
      <c r="AG96" s="348"/>
      <c r="AH96" s="348">
        <v>2</v>
      </c>
      <c r="AI96" s="348">
        <v>2</v>
      </c>
      <c r="AJ96" s="348"/>
      <c r="AK96" s="348"/>
      <c r="AL96" s="348"/>
      <c r="AM96" s="348"/>
      <c r="AN96" s="348">
        <v>1</v>
      </c>
      <c r="AO96" s="348"/>
      <c r="AP96" s="348"/>
      <c r="AQ96" s="348"/>
      <c r="AR96" s="349">
        <v>12</v>
      </c>
    </row>
    <row r="97" spans="1:44">
      <c r="A97" s="333" t="s">
        <v>31</v>
      </c>
      <c r="B97" s="333" t="s">
        <v>222</v>
      </c>
      <c r="C97" s="333" t="s">
        <v>432</v>
      </c>
      <c r="D97" s="334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>
        <v>1</v>
      </c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35"/>
      <c r="AP97" s="335"/>
      <c r="AQ97" s="335"/>
      <c r="AR97" s="336">
        <v>1</v>
      </c>
    </row>
    <row r="98" spans="1:44">
      <c r="A98" s="337"/>
      <c r="B98" s="337"/>
      <c r="C98" s="338" t="s">
        <v>164</v>
      </c>
      <c r="D98" s="339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>
        <v>1</v>
      </c>
      <c r="Z98" s="340"/>
      <c r="AA98" s="340"/>
      <c r="AB98" s="340"/>
      <c r="AC98" s="340"/>
      <c r="AD98" s="340"/>
      <c r="AE98" s="340"/>
      <c r="AF98" s="340"/>
      <c r="AG98" s="340"/>
      <c r="AH98" s="340"/>
      <c r="AI98" s="340">
        <v>1</v>
      </c>
      <c r="AJ98" s="340">
        <v>1</v>
      </c>
      <c r="AK98" s="340"/>
      <c r="AL98" s="340"/>
      <c r="AM98" s="340"/>
      <c r="AN98" s="340"/>
      <c r="AO98" s="340"/>
      <c r="AP98" s="340"/>
      <c r="AQ98" s="340"/>
      <c r="AR98" s="341">
        <v>3</v>
      </c>
    </row>
    <row r="99" spans="1:44">
      <c r="A99" s="337"/>
      <c r="B99" s="337"/>
      <c r="C99" s="338" t="s">
        <v>433</v>
      </c>
      <c r="D99" s="339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>
        <v>1</v>
      </c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1">
        <v>1</v>
      </c>
    </row>
    <row r="100" spans="1:44">
      <c r="A100" s="337"/>
      <c r="B100" s="337"/>
      <c r="C100" s="338" t="s">
        <v>222</v>
      </c>
      <c r="D100" s="339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I100" s="340">
        <v>1</v>
      </c>
      <c r="AJ100" s="340"/>
      <c r="AK100" s="340"/>
      <c r="AL100" s="340"/>
      <c r="AM100" s="340"/>
      <c r="AN100" s="340"/>
      <c r="AO100" s="340"/>
      <c r="AP100" s="340"/>
      <c r="AQ100" s="340"/>
      <c r="AR100" s="341">
        <v>1</v>
      </c>
    </row>
    <row r="101" spans="1:44">
      <c r="A101" s="337"/>
      <c r="B101" s="337"/>
      <c r="C101" s="338" t="s">
        <v>396</v>
      </c>
      <c r="D101" s="339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>
        <v>1</v>
      </c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1">
        <v>1</v>
      </c>
    </row>
    <row r="102" spans="1:44">
      <c r="A102" s="337"/>
      <c r="B102" s="337"/>
      <c r="C102" s="338" t="s">
        <v>409</v>
      </c>
      <c r="D102" s="339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>
        <v>1</v>
      </c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I102" s="340"/>
      <c r="AJ102" s="340"/>
      <c r="AK102" s="340"/>
      <c r="AL102" s="340"/>
      <c r="AM102" s="340"/>
      <c r="AN102" s="340"/>
      <c r="AO102" s="340"/>
      <c r="AP102" s="340"/>
      <c r="AQ102" s="340"/>
      <c r="AR102" s="341">
        <v>1</v>
      </c>
    </row>
    <row r="103" spans="1:44">
      <c r="A103" s="337"/>
      <c r="B103" s="337"/>
      <c r="C103" s="338" t="s">
        <v>397</v>
      </c>
      <c r="D103" s="339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>
        <v>1</v>
      </c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0"/>
      <c r="AK103" s="340"/>
      <c r="AL103" s="340"/>
      <c r="AM103" s="340"/>
      <c r="AN103" s="340"/>
      <c r="AO103" s="340"/>
      <c r="AP103" s="340"/>
      <c r="AQ103" s="340"/>
      <c r="AR103" s="341">
        <v>1</v>
      </c>
    </row>
    <row r="104" spans="1:44">
      <c r="A104" s="337"/>
      <c r="B104" s="337"/>
      <c r="C104" s="338" t="s">
        <v>426</v>
      </c>
      <c r="D104" s="339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>
        <v>1</v>
      </c>
      <c r="AB104" s="340"/>
      <c r="AC104" s="340"/>
      <c r="AD104" s="340"/>
      <c r="AE104" s="340"/>
      <c r="AF104" s="340"/>
      <c r="AG104" s="340"/>
      <c r="AH104" s="340"/>
      <c r="AI104" s="340">
        <v>1</v>
      </c>
      <c r="AJ104" s="340"/>
      <c r="AK104" s="340"/>
      <c r="AL104" s="340"/>
      <c r="AM104" s="340"/>
      <c r="AN104" s="340"/>
      <c r="AO104" s="340"/>
      <c r="AP104" s="340"/>
      <c r="AQ104" s="340"/>
      <c r="AR104" s="341">
        <v>2</v>
      </c>
    </row>
    <row r="105" spans="1:44">
      <c r="A105" s="337"/>
      <c r="B105" s="337"/>
      <c r="C105" s="338" t="s">
        <v>387</v>
      </c>
      <c r="D105" s="339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>
        <v>3</v>
      </c>
      <c r="U105" s="340">
        <v>1</v>
      </c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I105" s="340"/>
      <c r="AJ105" s="340"/>
      <c r="AK105" s="340"/>
      <c r="AL105" s="340"/>
      <c r="AM105" s="340"/>
      <c r="AN105" s="340"/>
      <c r="AO105" s="340"/>
      <c r="AP105" s="340"/>
      <c r="AQ105" s="340"/>
      <c r="AR105" s="341">
        <v>4</v>
      </c>
    </row>
    <row r="106" spans="1:44">
      <c r="A106" s="337"/>
      <c r="B106" s="371" t="s">
        <v>388</v>
      </c>
      <c r="C106" s="372"/>
      <c r="D106" s="373"/>
      <c r="E106" s="374"/>
      <c r="F106" s="374"/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>
        <v>4</v>
      </c>
      <c r="U106" s="374">
        <v>2</v>
      </c>
      <c r="V106" s="374"/>
      <c r="W106" s="374"/>
      <c r="X106" s="374">
        <v>1</v>
      </c>
      <c r="Y106" s="374">
        <v>1</v>
      </c>
      <c r="Z106" s="374"/>
      <c r="AA106" s="374">
        <v>2</v>
      </c>
      <c r="AB106" s="374"/>
      <c r="AC106" s="374"/>
      <c r="AD106" s="374">
        <v>1</v>
      </c>
      <c r="AE106" s="374"/>
      <c r="AF106" s="374"/>
      <c r="AG106" s="374"/>
      <c r="AH106" s="374"/>
      <c r="AI106" s="374">
        <v>3</v>
      </c>
      <c r="AJ106" s="374">
        <v>1</v>
      </c>
      <c r="AK106" s="374"/>
      <c r="AL106" s="374"/>
      <c r="AM106" s="374"/>
      <c r="AN106" s="374"/>
      <c r="AO106" s="374"/>
      <c r="AP106" s="374"/>
      <c r="AQ106" s="374"/>
      <c r="AR106" s="375">
        <v>15</v>
      </c>
    </row>
    <row r="107" spans="1:44">
      <c r="A107" s="337"/>
      <c r="B107" s="333" t="s">
        <v>219</v>
      </c>
      <c r="C107" s="333" t="s">
        <v>498</v>
      </c>
      <c r="D107" s="334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5"/>
      <c r="AE107" s="335"/>
      <c r="AF107" s="335"/>
      <c r="AG107" s="335"/>
      <c r="AH107" s="335"/>
      <c r="AI107" s="335">
        <v>1</v>
      </c>
      <c r="AJ107" s="335"/>
      <c r="AK107" s="335">
        <v>1</v>
      </c>
      <c r="AL107" s="335"/>
      <c r="AM107" s="335"/>
      <c r="AN107" s="335"/>
      <c r="AO107" s="335"/>
      <c r="AP107" s="335"/>
      <c r="AQ107" s="335"/>
      <c r="AR107" s="336">
        <v>2</v>
      </c>
    </row>
    <row r="108" spans="1:44">
      <c r="A108" s="337"/>
      <c r="B108" s="337"/>
      <c r="C108" s="338" t="s">
        <v>395</v>
      </c>
      <c r="D108" s="339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>
        <v>1</v>
      </c>
      <c r="U108" s="340"/>
      <c r="V108" s="340"/>
      <c r="W108" s="340"/>
      <c r="X108" s="340"/>
      <c r="Y108" s="340"/>
      <c r="Z108" s="340">
        <v>1</v>
      </c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  <c r="AO108" s="340"/>
      <c r="AP108" s="340"/>
      <c r="AQ108" s="340"/>
      <c r="AR108" s="341">
        <v>2</v>
      </c>
    </row>
    <row r="109" spans="1:44">
      <c r="A109" s="337"/>
      <c r="B109" s="337"/>
      <c r="C109" s="338" t="s">
        <v>219</v>
      </c>
      <c r="D109" s="339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>
        <v>1</v>
      </c>
      <c r="V109" s="340">
        <v>3</v>
      </c>
      <c r="W109" s="340"/>
      <c r="X109" s="340"/>
      <c r="Y109" s="340"/>
      <c r="Z109" s="340"/>
      <c r="AA109" s="340"/>
      <c r="AB109" s="340"/>
      <c r="AC109" s="340">
        <v>1</v>
      </c>
      <c r="AD109" s="340"/>
      <c r="AE109" s="340"/>
      <c r="AF109" s="340"/>
      <c r="AG109" s="340"/>
      <c r="AH109" s="340"/>
      <c r="AI109" s="340"/>
      <c r="AJ109" s="340"/>
      <c r="AK109" s="340"/>
      <c r="AL109" s="340"/>
      <c r="AM109" s="340"/>
      <c r="AN109" s="340"/>
      <c r="AO109" s="340"/>
      <c r="AP109" s="340"/>
      <c r="AQ109" s="340"/>
      <c r="AR109" s="341">
        <v>5</v>
      </c>
    </row>
    <row r="110" spans="1:44">
      <c r="A110" s="337"/>
      <c r="B110" s="337"/>
      <c r="C110" s="338" t="s">
        <v>302</v>
      </c>
      <c r="D110" s="339"/>
      <c r="E110" s="340"/>
      <c r="F110" s="340">
        <v>1</v>
      </c>
      <c r="G110" s="340"/>
      <c r="H110" s="340"/>
      <c r="I110" s="340"/>
      <c r="J110" s="340"/>
      <c r="K110" s="340">
        <v>1</v>
      </c>
      <c r="L110" s="340"/>
      <c r="M110" s="340">
        <v>1</v>
      </c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40"/>
      <c r="AL110" s="340"/>
      <c r="AM110" s="340"/>
      <c r="AN110" s="340"/>
      <c r="AO110" s="340">
        <v>1</v>
      </c>
      <c r="AP110" s="340"/>
      <c r="AQ110" s="340"/>
      <c r="AR110" s="341">
        <v>4</v>
      </c>
    </row>
    <row r="111" spans="1:44">
      <c r="A111" s="337"/>
      <c r="B111" s="371" t="s">
        <v>355</v>
      </c>
      <c r="C111" s="372"/>
      <c r="D111" s="373"/>
      <c r="E111" s="374"/>
      <c r="F111" s="374">
        <v>1</v>
      </c>
      <c r="G111" s="374"/>
      <c r="H111" s="374"/>
      <c r="I111" s="374"/>
      <c r="J111" s="374"/>
      <c r="K111" s="374">
        <v>1</v>
      </c>
      <c r="L111" s="374"/>
      <c r="M111" s="374">
        <v>1</v>
      </c>
      <c r="N111" s="374"/>
      <c r="O111" s="374"/>
      <c r="P111" s="374"/>
      <c r="Q111" s="374"/>
      <c r="R111" s="374"/>
      <c r="S111" s="374"/>
      <c r="T111" s="374">
        <v>1</v>
      </c>
      <c r="U111" s="374">
        <v>1</v>
      </c>
      <c r="V111" s="374">
        <v>3</v>
      </c>
      <c r="W111" s="374"/>
      <c r="X111" s="374"/>
      <c r="Y111" s="374"/>
      <c r="Z111" s="374">
        <v>1</v>
      </c>
      <c r="AA111" s="374"/>
      <c r="AB111" s="374"/>
      <c r="AC111" s="374">
        <v>1</v>
      </c>
      <c r="AD111" s="374"/>
      <c r="AE111" s="374"/>
      <c r="AF111" s="374"/>
      <c r="AG111" s="374"/>
      <c r="AH111" s="374"/>
      <c r="AI111" s="374">
        <v>1</v>
      </c>
      <c r="AJ111" s="374"/>
      <c r="AK111" s="374">
        <v>1</v>
      </c>
      <c r="AL111" s="374"/>
      <c r="AM111" s="374"/>
      <c r="AN111" s="374"/>
      <c r="AO111" s="374">
        <v>1</v>
      </c>
      <c r="AP111" s="374"/>
      <c r="AQ111" s="374"/>
      <c r="AR111" s="375">
        <v>13</v>
      </c>
    </row>
    <row r="112" spans="1:44">
      <c r="A112" s="337"/>
      <c r="B112" s="333" t="s">
        <v>191</v>
      </c>
      <c r="C112" s="333" t="s">
        <v>483</v>
      </c>
      <c r="D112" s="334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35"/>
      <c r="X112" s="335"/>
      <c r="Y112" s="335"/>
      <c r="Z112" s="335"/>
      <c r="AA112" s="335"/>
      <c r="AB112" s="335"/>
      <c r="AC112" s="335"/>
      <c r="AD112" s="335"/>
      <c r="AE112" s="335"/>
      <c r="AF112" s="335">
        <v>1</v>
      </c>
      <c r="AG112" s="335"/>
      <c r="AH112" s="335"/>
      <c r="AI112" s="335"/>
      <c r="AJ112" s="335"/>
      <c r="AK112" s="335"/>
      <c r="AL112" s="335"/>
      <c r="AM112" s="335"/>
      <c r="AN112" s="335"/>
      <c r="AO112" s="335"/>
      <c r="AP112" s="335"/>
      <c r="AQ112" s="335"/>
      <c r="AR112" s="336">
        <v>1</v>
      </c>
    </row>
    <row r="113" spans="1:44">
      <c r="A113" s="337"/>
      <c r="B113" s="337"/>
      <c r="C113" s="338" t="s">
        <v>398</v>
      </c>
      <c r="D113" s="339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>
        <v>1</v>
      </c>
      <c r="V113" s="340"/>
      <c r="W113" s="340"/>
      <c r="X113" s="340"/>
      <c r="Y113" s="340"/>
      <c r="Z113" s="340"/>
      <c r="AA113" s="340"/>
      <c r="AB113" s="340">
        <v>1</v>
      </c>
      <c r="AC113" s="340"/>
      <c r="AD113" s="340"/>
      <c r="AE113" s="340"/>
      <c r="AF113" s="340"/>
      <c r="AG113" s="340">
        <v>1</v>
      </c>
      <c r="AH113" s="340">
        <v>1</v>
      </c>
      <c r="AI113" s="340">
        <v>1</v>
      </c>
      <c r="AJ113" s="340"/>
      <c r="AK113" s="340"/>
      <c r="AL113" s="340"/>
      <c r="AM113" s="340"/>
      <c r="AN113" s="340"/>
      <c r="AO113" s="340"/>
      <c r="AP113" s="340"/>
      <c r="AQ113" s="340"/>
      <c r="AR113" s="341">
        <v>5</v>
      </c>
    </row>
    <row r="114" spans="1:44">
      <c r="A114" s="337"/>
      <c r="B114" s="337"/>
      <c r="C114" s="338" t="s">
        <v>191</v>
      </c>
      <c r="D114" s="339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>
        <v>1</v>
      </c>
      <c r="AK114" s="340"/>
      <c r="AL114" s="340">
        <v>1</v>
      </c>
      <c r="AM114" s="340"/>
      <c r="AN114" s="340">
        <v>2</v>
      </c>
      <c r="AO114" s="340"/>
      <c r="AP114" s="340"/>
      <c r="AQ114" s="340"/>
      <c r="AR114" s="341">
        <v>4</v>
      </c>
    </row>
    <row r="115" spans="1:44">
      <c r="A115" s="337"/>
      <c r="B115" s="371" t="s">
        <v>399</v>
      </c>
      <c r="C115" s="372"/>
      <c r="D115" s="373"/>
      <c r="E115" s="374"/>
      <c r="F115" s="374"/>
      <c r="G115" s="374"/>
      <c r="H115" s="374"/>
      <c r="I115" s="374"/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>
        <v>1</v>
      </c>
      <c r="V115" s="374"/>
      <c r="W115" s="374"/>
      <c r="X115" s="374"/>
      <c r="Y115" s="374"/>
      <c r="Z115" s="374"/>
      <c r="AA115" s="374"/>
      <c r="AB115" s="374">
        <v>1</v>
      </c>
      <c r="AC115" s="374"/>
      <c r="AD115" s="374"/>
      <c r="AE115" s="374"/>
      <c r="AF115" s="374">
        <v>1</v>
      </c>
      <c r="AG115" s="374">
        <v>1</v>
      </c>
      <c r="AH115" s="374">
        <v>1</v>
      </c>
      <c r="AI115" s="374">
        <v>1</v>
      </c>
      <c r="AJ115" s="374">
        <v>1</v>
      </c>
      <c r="AK115" s="374"/>
      <c r="AL115" s="374">
        <v>1</v>
      </c>
      <c r="AM115" s="374"/>
      <c r="AN115" s="374">
        <v>2</v>
      </c>
      <c r="AO115" s="374"/>
      <c r="AP115" s="374"/>
      <c r="AQ115" s="374"/>
      <c r="AR115" s="375">
        <v>10</v>
      </c>
    </row>
    <row r="116" spans="1:44">
      <c r="A116" s="337"/>
      <c r="B116" s="333" t="s">
        <v>223</v>
      </c>
      <c r="C116" s="333" t="s">
        <v>499</v>
      </c>
      <c r="D116" s="334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A116" s="335"/>
      <c r="AB116" s="335"/>
      <c r="AC116" s="335"/>
      <c r="AD116" s="335"/>
      <c r="AE116" s="335"/>
      <c r="AF116" s="335"/>
      <c r="AG116" s="335"/>
      <c r="AH116" s="335"/>
      <c r="AI116" s="335">
        <v>1</v>
      </c>
      <c r="AJ116" s="335"/>
      <c r="AK116" s="335"/>
      <c r="AL116" s="335"/>
      <c r="AM116" s="335"/>
      <c r="AN116" s="335"/>
      <c r="AO116" s="335"/>
      <c r="AP116" s="335"/>
      <c r="AQ116" s="335"/>
      <c r="AR116" s="336">
        <v>1</v>
      </c>
    </row>
    <row r="117" spans="1:44">
      <c r="A117" s="337"/>
      <c r="B117" s="337"/>
      <c r="C117" s="338" t="s">
        <v>434</v>
      </c>
      <c r="D117" s="339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>
        <v>1</v>
      </c>
      <c r="AD117" s="340"/>
      <c r="AE117" s="340"/>
      <c r="AF117" s="340"/>
      <c r="AG117" s="340"/>
      <c r="AH117" s="340">
        <v>1</v>
      </c>
      <c r="AI117" s="340"/>
      <c r="AJ117" s="340"/>
      <c r="AK117" s="340"/>
      <c r="AL117" s="340"/>
      <c r="AM117" s="340"/>
      <c r="AN117" s="340"/>
      <c r="AO117" s="340"/>
      <c r="AP117" s="340"/>
      <c r="AQ117" s="340"/>
      <c r="AR117" s="341">
        <v>2</v>
      </c>
    </row>
    <row r="118" spans="1:44">
      <c r="A118" s="337"/>
      <c r="B118" s="337"/>
      <c r="C118" s="338" t="s">
        <v>551</v>
      </c>
      <c r="D118" s="339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0"/>
      <c r="AK118" s="340"/>
      <c r="AL118" s="340">
        <v>1</v>
      </c>
      <c r="AM118" s="340"/>
      <c r="AN118" s="340"/>
      <c r="AO118" s="340"/>
      <c r="AP118" s="340"/>
      <c r="AQ118" s="340"/>
      <c r="AR118" s="341">
        <v>1</v>
      </c>
    </row>
    <row r="119" spans="1:44">
      <c r="A119" s="337"/>
      <c r="B119" s="337"/>
      <c r="C119" s="338" t="s">
        <v>435</v>
      </c>
      <c r="D119" s="339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>
        <v>1</v>
      </c>
      <c r="AD119" s="340"/>
      <c r="AE119" s="340"/>
      <c r="AF119" s="340"/>
      <c r="AG119" s="340"/>
      <c r="AH119" s="340"/>
      <c r="AI119" s="340"/>
      <c r="AJ119" s="340"/>
      <c r="AK119" s="340"/>
      <c r="AL119" s="340"/>
      <c r="AM119" s="340"/>
      <c r="AN119" s="340"/>
      <c r="AO119" s="340"/>
      <c r="AP119" s="340"/>
      <c r="AQ119" s="340"/>
      <c r="AR119" s="341">
        <v>1</v>
      </c>
    </row>
    <row r="120" spans="1:44">
      <c r="A120" s="337"/>
      <c r="B120" s="337"/>
      <c r="C120" s="338" t="s">
        <v>537</v>
      </c>
      <c r="D120" s="339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I120" s="340"/>
      <c r="AJ120" s="340"/>
      <c r="AK120" s="340"/>
      <c r="AL120" s="340"/>
      <c r="AM120" s="340">
        <v>1</v>
      </c>
      <c r="AN120" s="340"/>
      <c r="AO120" s="340"/>
      <c r="AP120" s="340"/>
      <c r="AQ120" s="340"/>
      <c r="AR120" s="341">
        <v>1</v>
      </c>
    </row>
    <row r="121" spans="1:44">
      <c r="A121" s="337"/>
      <c r="B121" s="371" t="s">
        <v>436</v>
      </c>
      <c r="C121" s="372"/>
      <c r="D121" s="373"/>
      <c r="E121" s="374"/>
      <c r="F121" s="374"/>
      <c r="G121" s="374"/>
      <c r="H121" s="374"/>
      <c r="I121" s="374"/>
      <c r="J121" s="374"/>
      <c r="K121" s="374"/>
      <c r="L121" s="374"/>
      <c r="M121" s="374"/>
      <c r="N121" s="374"/>
      <c r="O121" s="374"/>
      <c r="P121" s="374"/>
      <c r="Q121" s="374"/>
      <c r="R121" s="374"/>
      <c r="S121" s="374"/>
      <c r="T121" s="374"/>
      <c r="U121" s="374"/>
      <c r="V121" s="374"/>
      <c r="W121" s="374"/>
      <c r="X121" s="374"/>
      <c r="Y121" s="374"/>
      <c r="Z121" s="374"/>
      <c r="AA121" s="374"/>
      <c r="AB121" s="374"/>
      <c r="AC121" s="374">
        <v>2</v>
      </c>
      <c r="AD121" s="374"/>
      <c r="AE121" s="374"/>
      <c r="AF121" s="374"/>
      <c r="AG121" s="374"/>
      <c r="AH121" s="374">
        <v>1</v>
      </c>
      <c r="AI121" s="374">
        <v>1</v>
      </c>
      <c r="AJ121" s="374"/>
      <c r="AK121" s="374"/>
      <c r="AL121" s="374">
        <v>1</v>
      </c>
      <c r="AM121" s="374">
        <v>1</v>
      </c>
      <c r="AN121" s="374"/>
      <c r="AO121" s="374"/>
      <c r="AP121" s="374"/>
      <c r="AQ121" s="374"/>
      <c r="AR121" s="375">
        <v>6</v>
      </c>
    </row>
    <row r="122" spans="1:44">
      <c r="A122" s="337"/>
      <c r="B122" s="333" t="s">
        <v>224</v>
      </c>
      <c r="C122" s="333" t="s">
        <v>552</v>
      </c>
      <c r="D122" s="334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>
        <v>1</v>
      </c>
      <c r="AO122" s="335"/>
      <c r="AP122" s="335"/>
      <c r="AQ122" s="335"/>
      <c r="AR122" s="336">
        <v>1</v>
      </c>
    </row>
    <row r="123" spans="1:44">
      <c r="A123" s="337"/>
      <c r="B123" s="337"/>
      <c r="C123" s="338" t="s">
        <v>224</v>
      </c>
      <c r="D123" s="339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  <c r="AJ123" s="340"/>
      <c r="AK123" s="340"/>
      <c r="AL123" s="340"/>
      <c r="AM123" s="340">
        <v>1</v>
      </c>
      <c r="AN123" s="340"/>
      <c r="AO123" s="340"/>
      <c r="AP123" s="340"/>
      <c r="AQ123" s="340"/>
      <c r="AR123" s="341">
        <v>1</v>
      </c>
    </row>
    <row r="124" spans="1:44">
      <c r="A124" s="337"/>
      <c r="B124" s="337"/>
      <c r="C124" s="338" t="s">
        <v>414</v>
      </c>
      <c r="D124" s="339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>
        <v>1</v>
      </c>
      <c r="Y124" s="340"/>
      <c r="Z124" s="340"/>
      <c r="AA124" s="340"/>
      <c r="AB124" s="340">
        <v>1</v>
      </c>
      <c r="AC124" s="340"/>
      <c r="AD124" s="340"/>
      <c r="AE124" s="340">
        <v>1</v>
      </c>
      <c r="AF124" s="340"/>
      <c r="AG124" s="340">
        <v>1</v>
      </c>
      <c r="AH124" s="340"/>
      <c r="AI124" s="340"/>
      <c r="AJ124" s="340"/>
      <c r="AK124" s="340"/>
      <c r="AL124" s="340"/>
      <c r="AM124" s="340"/>
      <c r="AN124" s="340"/>
      <c r="AO124" s="340"/>
      <c r="AP124" s="340"/>
      <c r="AQ124" s="340"/>
      <c r="AR124" s="341">
        <v>4</v>
      </c>
    </row>
    <row r="125" spans="1:44">
      <c r="A125" s="337"/>
      <c r="B125" s="371" t="s">
        <v>415</v>
      </c>
      <c r="C125" s="372"/>
      <c r="D125" s="373"/>
      <c r="E125" s="374"/>
      <c r="F125" s="374"/>
      <c r="G125" s="374"/>
      <c r="H125" s="374"/>
      <c r="I125" s="374"/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4"/>
      <c r="X125" s="374">
        <v>1</v>
      </c>
      <c r="Y125" s="374"/>
      <c r="Z125" s="374"/>
      <c r="AA125" s="374"/>
      <c r="AB125" s="374">
        <v>1</v>
      </c>
      <c r="AC125" s="374"/>
      <c r="AD125" s="374"/>
      <c r="AE125" s="374">
        <v>1</v>
      </c>
      <c r="AF125" s="374"/>
      <c r="AG125" s="374">
        <v>1</v>
      </c>
      <c r="AH125" s="374"/>
      <c r="AI125" s="374"/>
      <c r="AJ125" s="374"/>
      <c r="AK125" s="374"/>
      <c r="AL125" s="374"/>
      <c r="AM125" s="374">
        <v>1</v>
      </c>
      <c r="AN125" s="374">
        <v>1</v>
      </c>
      <c r="AO125" s="374"/>
      <c r="AP125" s="374"/>
      <c r="AQ125" s="374"/>
      <c r="AR125" s="375">
        <v>6</v>
      </c>
    </row>
    <row r="126" spans="1:44">
      <c r="A126" s="337"/>
      <c r="B126" s="333" t="s">
        <v>220</v>
      </c>
      <c r="C126" s="333" t="s">
        <v>412</v>
      </c>
      <c r="D126" s="334"/>
      <c r="E126" s="335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>
        <v>1</v>
      </c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5"/>
      <c r="AO126" s="335"/>
      <c r="AP126" s="335"/>
      <c r="AQ126" s="335"/>
      <c r="AR126" s="336">
        <v>1</v>
      </c>
    </row>
    <row r="127" spans="1:44">
      <c r="A127" s="337"/>
      <c r="B127" s="337"/>
      <c r="C127" s="338" t="s">
        <v>508</v>
      </c>
      <c r="D127" s="339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>
        <v>1</v>
      </c>
      <c r="AJ127" s="340"/>
      <c r="AK127" s="340"/>
      <c r="AL127" s="340"/>
      <c r="AM127" s="340"/>
      <c r="AN127" s="340"/>
      <c r="AO127" s="340"/>
      <c r="AP127" s="340"/>
      <c r="AQ127" s="340"/>
      <c r="AR127" s="341">
        <v>1</v>
      </c>
    </row>
    <row r="128" spans="1:44">
      <c r="A128" s="337"/>
      <c r="B128" s="371" t="s">
        <v>413</v>
      </c>
      <c r="C128" s="372"/>
      <c r="D128" s="373"/>
      <c r="E128" s="374"/>
      <c r="F128" s="374"/>
      <c r="G128" s="374"/>
      <c r="H128" s="374"/>
      <c r="I128" s="374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  <c r="Y128" s="374">
        <v>1</v>
      </c>
      <c r="Z128" s="374"/>
      <c r="AA128" s="374"/>
      <c r="AB128" s="374"/>
      <c r="AC128" s="374"/>
      <c r="AD128" s="374"/>
      <c r="AE128" s="374"/>
      <c r="AF128" s="374"/>
      <c r="AG128" s="374"/>
      <c r="AH128" s="374"/>
      <c r="AI128" s="374">
        <v>1</v>
      </c>
      <c r="AJ128" s="374"/>
      <c r="AK128" s="374"/>
      <c r="AL128" s="374"/>
      <c r="AM128" s="374"/>
      <c r="AN128" s="374"/>
      <c r="AO128" s="374"/>
      <c r="AP128" s="374"/>
      <c r="AQ128" s="374"/>
      <c r="AR128" s="375">
        <v>2</v>
      </c>
    </row>
    <row r="129" spans="1:44">
      <c r="A129" s="337"/>
      <c r="B129" s="333" t="s">
        <v>221</v>
      </c>
      <c r="C129" s="333" t="s">
        <v>500</v>
      </c>
      <c r="D129" s="334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>
        <v>1</v>
      </c>
      <c r="AJ129" s="335"/>
      <c r="AK129" s="335"/>
      <c r="AL129" s="335"/>
      <c r="AM129" s="335"/>
      <c r="AN129" s="335"/>
      <c r="AO129" s="335"/>
      <c r="AP129" s="335"/>
      <c r="AQ129" s="335"/>
      <c r="AR129" s="336">
        <v>1</v>
      </c>
    </row>
    <row r="130" spans="1:44">
      <c r="A130" s="337"/>
      <c r="B130" s="371" t="s">
        <v>501</v>
      </c>
      <c r="C130" s="372"/>
      <c r="D130" s="373"/>
      <c r="E130" s="374"/>
      <c r="F130" s="374"/>
      <c r="G130" s="374"/>
      <c r="H130" s="374"/>
      <c r="I130" s="374"/>
      <c r="J130" s="374"/>
      <c r="K130" s="374"/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  <c r="W130" s="374"/>
      <c r="X130" s="374"/>
      <c r="Y130" s="374"/>
      <c r="Z130" s="374"/>
      <c r="AA130" s="374"/>
      <c r="AB130" s="374"/>
      <c r="AC130" s="374"/>
      <c r="AD130" s="374"/>
      <c r="AE130" s="374"/>
      <c r="AF130" s="374"/>
      <c r="AG130" s="374"/>
      <c r="AH130" s="374"/>
      <c r="AI130" s="374">
        <v>1</v>
      </c>
      <c r="AJ130" s="374"/>
      <c r="AK130" s="374"/>
      <c r="AL130" s="374"/>
      <c r="AM130" s="374"/>
      <c r="AN130" s="374"/>
      <c r="AO130" s="374"/>
      <c r="AP130" s="374"/>
      <c r="AQ130" s="374"/>
      <c r="AR130" s="375">
        <v>1</v>
      </c>
    </row>
    <row r="131" spans="1:44">
      <c r="A131" s="337"/>
      <c r="B131" s="333" t="s">
        <v>186</v>
      </c>
      <c r="C131" s="333" t="s">
        <v>437</v>
      </c>
      <c r="D131" s="334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>
        <v>1</v>
      </c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6">
        <v>1</v>
      </c>
    </row>
    <row r="132" spans="1:44">
      <c r="A132" s="337"/>
      <c r="B132" s="371" t="s">
        <v>438</v>
      </c>
      <c r="C132" s="372"/>
      <c r="D132" s="373"/>
      <c r="E132" s="374"/>
      <c r="F132" s="374"/>
      <c r="G132" s="374"/>
      <c r="H132" s="374"/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>
        <v>1</v>
      </c>
      <c r="AC132" s="374"/>
      <c r="AD132" s="374"/>
      <c r="AE132" s="374"/>
      <c r="AF132" s="374"/>
      <c r="AG132" s="374"/>
      <c r="AH132" s="374"/>
      <c r="AI132" s="374"/>
      <c r="AJ132" s="374"/>
      <c r="AK132" s="374"/>
      <c r="AL132" s="374"/>
      <c r="AM132" s="374"/>
      <c r="AN132" s="374"/>
      <c r="AO132" s="374"/>
      <c r="AP132" s="374"/>
      <c r="AQ132" s="374"/>
      <c r="AR132" s="375">
        <v>1</v>
      </c>
    </row>
    <row r="133" spans="1:44">
      <c r="A133" s="376" t="s">
        <v>334</v>
      </c>
      <c r="B133" s="377"/>
      <c r="C133" s="377"/>
      <c r="D133" s="347"/>
      <c r="E133" s="348"/>
      <c r="F133" s="348">
        <v>1</v>
      </c>
      <c r="G133" s="348"/>
      <c r="H133" s="348"/>
      <c r="I133" s="348"/>
      <c r="J133" s="348"/>
      <c r="K133" s="348">
        <v>1</v>
      </c>
      <c r="L133" s="348"/>
      <c r="M133" s="348">
        <v>1</v>
      </c>
      <c r="N133" s="348"/>
      <c r="O133" s="348"/>
      <c r="P133" s="348"/>
      <c r="Q133" s="348"/>
      <c r="R133" s="348"/>
      <c r="S133" s="348"/>
      <c r="T133" s="348">
        <v>5</v>
      </c>
      <c r="U133" s="348">
        <v>4</v>
      </c>
      <c r="V133" s="348">
        <v>3</v>
      </c>
      <c r="W133" s="348"/>
      <c r="X133" s="348">
        <v>2</v>
      </c>
      <c r="Y133" s="348">
        <v>2</v>
      </c>
      <c r="Z133" s="348">
        <v>1</v>
      </c>
      <c r="AA133" s="348">
        <v>2</v>
      </c>
      <c r="AB133" s="348">
        <v>3</v>
      </c>
      <c r="AC133" s="348">
        <v>3</v>
      </c>
      <c r="AD133" s="348">
        <v>1</v>
      </c>
      <c r="AE133" s="348">
        <v>1</v>
      </c>
      <c r="AF133" s="348">
        <v>1</v>
      </c>
      <c r="AG133" s="348">
        <v>2</v>
      </c>
      <c r="AH133" s="348">
        <v>2</v>
      </c>
      <c r="AI133" s="348">
        <v>8</v>
      </c>
      <c r="AJ133" s="348">
        <v>2</v>
      </c>
      <c r="AK133" s="348">
        <v>1</v>
      </c>
      <c r="AL133" s="348">
        <v>2</v>
      </c>
      <c r="AM133" s="348">
        <v>2</v>
      </c>
      <c r="AN133" s="348">
        <v>3</v>
      </c>
      <c r="AO133" s="348">
        <v>1</v>
      </c>
      <c r="AP133" s="348"/>
      <c r="AQ133" s="348"/>
      <c r="AR133" s="349">
        <v>54</v>
      </c>
    </row>
    <row r="134" spans="1:44">
      <c r="A134" s="333" t="s">
        <v>26</v>
      </c>
      <c r="B134" s="333" t="s">
        <v>239</v>
      </c>
      <c r="C134" s="333" t="s">
        <v>565</v>
      </c>
      <c r="D134" s="334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>
        <v>1</v>
      </c>
      <c r="AP134" s="335"/>
      <c r="AQ134" s="335"/>
      <c r="AR134" s="336">
        <v>1</v>
      </c>
    </row>
    <row r="135" spans="1:44">
      <c r="A135" s="337"/>
      <c r="B135" s="337"/>
      <c r="C135" s="338" t="s">
        <v>455</v>
      </c>
      <c r="D135" s="339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>
        <v>1</v>
      </c>
      <c r="AH135" s="340"/>
      <c r="AI135" s="340"/>
      <c r="AJ135" s="340"/>
      <c r="AK135" s="340"/>
      <c r="AL135" s="340"/>
      <c r="AM135" s="340"/>
      <c r="AN135" s="340"/>
      <c r="AO135" s="340"/>
      <c r="AP135" s="340"/>
      <c r="AQ135" s="340"/>
      <c r="AR135" s="341">
        <v>1</v>
      </c>
    </row>
    <row r="136" spans="1:44">
      <c r="A136" s="337"/>
      <c r="B136" s="371" t="s">
        <v>456</v>
      </c>
      <c r="C136" s="372"/>
      <c r="D136" s="373"/>
      <c r="E136" s="374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4"/>
      <c r="R136" s="374"/>
      <c r="S136" s="374"/>
      <c r="T136" s="374"/>
      <c r="U136" s="374"/>
      <c r="V136" s="374"/>
      <c r="W136" s="374"/>
      <c r="X136" s="374"/>
      <c r="Y136" s="374"/>
      <c r="Z136" s="374"/>
      <c r="AA136" s="374"/>
      <c r="AB136" s="374"/>
      <c r="AC136" s="374"/>
      <c r="AD136" s="374"/>
      <c r="AE136" s="374"/>
      <c r="AF136" s="374"/>
      <c r="AG136" s="374">
        <v>1</v>
      </c>
      <c r="AH136" s="374"/>
      <c r="AI136" s="374"/>
      <c r="AJ136" s="374"/>
      <c r="AK136" s="374"/>
      <c r="AL136" s="374"/>
      <c r="AM136" s="374"/>
      <c r="AN136" s="374"/>
      <c r="AO136" s="374">
        <v>1</v>
      </c>
      <c r="AP136" s="374"/>
      <c r="AQ136" s="374"/>
      <c r="AR136" s="375">
        <v>2</v>
      </c>
    </row>
    <row r="137" spans="1:44">
      <c r="A137" s="337"/>
      <c r="B137" s="333" t="s">
        <v>26</v>
      </c>
      <c r="C137" s="333" t="s">
        <v>439</v>
      </c>
      <c r="D137" s="334"/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>
        <v>1</v>
      </c>
      <c r="AD137" s="335">
        <v>1</v>
      </c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6">
        <v>2</v>
      </c>
    </row>
    <row r="138" spans="1:44">
      <c r="A138" s="337"/>
      <c r="B138" s="371" t="s">
        <v>370</v>
      </c>
      <c r="C138" s="372"/>
      <c r="D138" s="373"/>
      <c r="E138" s="374"/>
      <c r="F138" s="374"/>
      <c r="G138" s="374"/>
      <c r="H138" s="374"/>
      <c r="I138" s="374"/>
      <c r="J138" s="374"/>
      <c r="K138" s="374"/>
      <c r="L138" s="374"/>
      <c r="M138" s="374"/>
      <c r="N138" s="374"/>
      <c r="O138" s="374"/>
      <c r="P138" s="374"/>
      <c r="Q138" s="374"/>
      <c r="R138" s="374"/>
      <c r="S138" s="374"/>
      <c r="T138" s="374"/>
      <c r="U138" s="374"/>
      <c r="V138" s="374"/>
      <c r="W138" s="374"/>
      <c r="X138" s="374"/>
      <c r="Y138" s="374"/>
      <c r="Z138" s="374"/>
      <c r="AA138" s="374"/>
      <c r="AB138" s="374"/>
      <c r="AC138" s="374">
        <v>1</v>
      </c>
      <c r="AD138" s="374">
        <v>1</v>
      </c>
      <c r="AE138" s="374"/>
      <c r="AF138" s="374"/>
      <c r="AG138" s="374"/>
      <c r="AH138" s="374"/>
      <c r="AI138" s="374"/>
      <c r="AJ138" s="374"/>
      <c r="AK138" s="374"/>
      <c r="AL138" s="374"/>
      <c r="AM138" s="374"/>
      <c r="AN138" s="374"/>
      <c r="AO138" s="374"/>
      <c r="AP138" s="374"/>
      <c r="AQ138" s="374"/>
      <c r="AR138" s="375">
        <v>2</v>
      </c>
    </row>
    <row r="139" spans="1:44">
      <c r="A139" s="337"/>
      <c r="B139" s="333" t="s">
        <v>241</v>
      </c>
      <c r="C139" s="333" t="s">
        <v>566</v>
      </c>
      <c r="D139" s="334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>
        <v>1</v>
      </c>
      <c r="AP139" s="335"/>
      <c r="AQ139" s="335"/>
      <c r="AR139" s="336">
        <v>1</v>
      </c>
    </row>
    <row r="140" spans="1:44">
      <c r="A140" s="337"/>
      <c r="B140" s="337"/>
      <c r="C140" s="338" t="s">
        <v>241</v>
      </c>
      <c r="D140" s="339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>
        <v>1</v>
      </c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  <c r="AJ140" s="340"/>
      <c r="AK140" s="340"/>
      <c r="AL140" s="340"/>
      <c r="AM140" s="340"/>
      <c r="AN140" s="340"/>
      <c r="AO140" s="340"/>
      <c r="AP140" s="340"/>
      <c r="AQ140" s="340"/>
      <c r="AR140" s="341">
        <v>1</v>
      </c>
    </row>
    <row r="141" spans="1:44">
      <c r="A141" s="337"/>
      <c r="B141" s="371" t="s">
        <v>369</v>
      </c>
      <c r="C141" s="372"/>
      <c r="D141" s="373"/>
      <c r="E141" s="374"/>
      <c r="F141" s="374"/>
      <c r="G141" s="374"/>
      <c r="H141" s="374"/>
      <c r="I141" s="374"/>
      <c r="J141" s="374"/>
      <c r="K141" s="374"/>
      <c r="L141" s="374"/>
      <c r="M141" s="374"/>
      <c r="N141" s="374"/>
      <c r="O141" s="374">
        <v>1</v>
      </c>
      <c r="P141" s="374"/>
      <c r="Q141" s="374"/>
      <c r="R141" s="374"/>
      <c r="S141" s="374"/>
      <c r="T141" s="374"/>
      <c r="U141" s="374"/>
      <c r="V141" s="374"/>
      <c r="W141" s="374"/>
      <c r="X141" s="374"/>
      <c r="Y141" s="374"/>
      <c r="Z141" s="374"/>
      <c r="AA141" s="374"/>
      <c r="AB141" s="374"/>
      <c r="AC141" s="374"/>
      <c r="AD141" s="374"/>
      <c r="AE141" s="374"/>
      <c r="AF141" s="374"/>
      <c r="AG141" s="374"/>
      <c r="AH141" s="374"/>
      <c r="AI141" s="374"/>
      <c r="AJ141" s="374"/>
      <c r="AK141" s="374"/>
      <c r="AL141" s="374"/>
      <c r="AM141" s="374"/>
      <c r="AN141" s="374"/>
      <c r="AO141" s="374">
        <v>1</v>
      </c>
      <c r="AP141" s="374"/>
      <c r="AQ141" s="374"/>
      <c r="AR141" s="375">
        <v>2</v>
      </c>
    </row>
    <row r="142" spans="1:44">
      <c r="A142" s="337"/>
      <c r="B142" s="333" t="s">
        <v>245</v>
      </c>
      <c r="C142" s="333" t="s">
        <v>580</v>
      </c>
      <c r="D142" s="334"/>
      <c r="E142" s="335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>
        <v>1</v>
      </c>
      <c r="AR142" s="336">
        <v>1</v>
      </c>
    </row>
    <row r="143" spans="1:44">
      <c r="A143" s="337"/>
      <c r="B143" s="371" t="s">
        <v>581</v>
      </c>
      <c r="C143" s="372"/>
      <c r="D143" s="373"/>
      <c r="E143" s="374"/>
      <c r="F143" s="374"/>
      <c r="G143" s="374"/>
      <c r="H143" s="374"/>
      <c r="I143" s="374"/>
      <c r="J143" s="374"/>
      <c r="K143" s="374"/>
      <c r="L143" s="374"/>
      <c r="M143" s="374"/>
      <c r="N143" s="374"/>
      <c r="O143" s="374"/>
      <c r="P143" s="374"/>
      <c r="Q143" s="374"/>
      <c r="R143" s="374"/>
      <c r="S143" s="374"/>
      <c r="T143" s="374"/>
      <c r="U143" s="374"/>
      <c r="V143" s="374"/>
      <c r="W143" s="374"/>
      <c r="X143" s="374"/>
      <c r="Y143" s="374"/>
      <c r="Z143" s="374"/>
      <c r="AA143" s="374"/>
      <c r="AB143" s="374"/>
      <c r="AC143" s="374"/>
      <c r="AD143" s="374"/>
      <c r="AE143" s="374"/>
      <c r="AF143" s="374"/>
      <c r="AG143" s="374"/>
      <c r="AH143" s="374"/>
      <c r="AI143" s="374"/>
      <c r="AJ143" s="374"/>
      <c r="AK143" s="374"/>
      <c r="AL143" s="374"/>
      <c r="AM143" s="374"/>
      <c r="AN143" s="374"/>
      <c r="AO143" s="374"/>
      <c r="AP143" s="374"/>
      <c r="AQ143" s="374">
        <v>1</v>
      </c>
      <c r="AR143" s="375">
        <v>1</v>
      </c>
    </row>
    <row r="144" spans="1:44">
      <c r="A144" s="337"/>
      <c r="B144" s="333" t="s">
        <v>244</v>
      </c>
      <c r="C144" s="333" t="s">
        <v>453</v>
      </c>
      <c r="D144" s="334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>
        <v>1</v>
      </c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6">
        <v>1</v>
      </c>
    </row>
    <row r="145" spans="1:44">
      <c r="A145" s="337"/>
      <c r="B145" s="371" t="s">
        <v>454</v>
      </c>
      <c r="C145" s="372"/>
      <c r="D145" s="373"/>
      <c r="E145" s="374"/>
      <c r="F145" s="374"/>
      <c r="G145" s="374"/>
      <c r="H145" s="374"/>
      <c r="I145" s="374"/>
      <c r="J145" s="374"/>
      <c r="K145" s="374"/>
      <c r="L145" s="374"/>
      <c r="M145" s="374"/>
      <c r="N145" s="374"/>
      <c r="O145" s="374"/>
      <c r="P145" s="374"/>
      <c r="Q145" s="374"/>
      <c r="R145" s="374"/>
      <c r="S145" s="374"/>
      <c r="T145" s="374"/>
      <c r="U145" s="374"/>
      <c r="V145" s="374"/>
      <c r="W145" s="374"/>
      <c r="X145" s="374"/>
      <c r="Y145" s="374"/>
      <c r="Z145" s="374"/>
      <c r="AA145" s="374"/>
      <c r="AB145" s="374"/>
      <c r="AC145" s="374"/>
      <c r="AD145" s="374"/>
      <c r="AE145" s="374"/>
      <c r="AF145" s="374">
        <v>1</v>
      </c>
      <c r="AG145" s="374"/>
      <c r="AH145" s="374"/>
      <c r="AI145" s="374"/>
      <c r="AJ145" s="374"/>
      <c r="AK145" s="374"/>
      <c r="AL145" s="374"/>
      <c r="AM145" s="374"/>
      <c r="AN145" s="374"/>
      <c r="AO145" s="374"/>
      <c r="AP145" s="374"/>
      <c r="AQ145" s="374"/>
      <c r="AR145" s="375">
        <v>1</v>
      </c>
    </row>
    <row r="146" spans="1:44">
      <c r="A146" s="337"/>
      <c r="B146" s="333" t="s">
        <v>240</v>
      </c>
      <c r="C146" s="333" t="s">
        <v>538</v>
      </c>
      <c r="D146" s="334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5"/>
      <c r="AE146" s="335"/>
      <c r="AF146" s="335"/>
      <c r="AG146" s="335"/>
      <c r="AH146" s="335"/>
      <c r="AI146" s="335"/>
      <c r="AJ146" s="335">
        <v>1</v>
      </c>
      <c r="AK146" s="335"/>
      <c r="AL146" s="335"/>
      <c r="AM146" s="335"/>
      <c r="AN146" s="335"/>
      <c r="AO146" s="335"/>
      <c r="AP146" s="335"/>
      <c r="AQ146" s="335"/>
      <c r="AR146" s="336">
        <v>1</v>
      </c>
    </row>
    <row r="147" spans="1:44">
      <c r="A147" s="337"/>
      <c r="B147" s="371" t="s">
        <v>539</v>
      </c>
      <c r="C147" s="372"/>
      <c r="D147" s="373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4"/>
      <c r="R147" s="374"/>
      <c r="S147" s="374"/>
      <c r="T147" s="374"/>
      <c r="U147" s="374"/>
      <c r="V147" s="374"/>
      <c r="W147" s="374"/>
      <c r="X147" s="374"/>
      <c r="Y147" s="374"/>
      <c r="Z147" s="374"/>
      <c r="AA147" s="374"/>
      <c r="AB147" s="374"/>
      <c r="AC147" s="374"/>
      <c r="AD147" s="374"/>
      <c r="AE147" s="374"/>
      <c r="AF147" s="374"/>
      <c r="AG147" s="374"/>
      <c r="AH147" s="374"/>
      <c r="AI147" s="374"/>
      <c r="AJ147" s="374">
        <v>1</v>
      </c>
      <c r="AK147" s="374"/>
      <c r="AL147" s="374"/>
      <c r="AM147" s="374"/>
      <c r="AN147" s="374"/>
      <c r="AO147" s="374"/>
      <c r="AP147" s="374"/>
      <c r="AQ147" s="374"/>
      <c r="AR147" s="375">
        <v>1</v>
      </c>
    </row>
    <row r="148" spans="1:44">
      <c r="A148" s="337"/>
      <c r="B148" s="333" t="s">
        <v>242</v>
      </c>
      <c r="C148" s="333" t="s">
        <v>172</v>
      </c>
      <c r="D148" s="334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5"/>
      <c r="AE148" s="335"/>
      <c r="AF148" s="335"/>
      <c r="AG148" s="335"/>
      <c r="AH148" s="335"/>
      <c r="AI148" s="335"/>
      <c r="AJ148" s="335"/>
      <c r="AK148" s="335"/>
      <c r="AL148" s="335"/>
      <c r="AM148" s="335"/>
      <c r="AN148" s="335"/>
      <c r="AO148" s="335">
        <v>1</v>
      </c>
      <c r="AP148" s="335"/>
      <c r="AQ148" s="335"/>
      <c r="AR148" s="336">
        <v>1</v>
      </c>
    </row>
    <row r="149" spans="1:44">
      <c r="A149" s="337"/>
      <c r="B149" s="371" t="s">
        <v>567</v>
      </c>
      <c r="C149" s="372"/>
      <c r="D149" s="373"/>
      <c r="E149" s="374"/>
      <c r="F149" s="374"/>
      <c r="G149" s="374"/>
      <c r="H149" s="374"/>
      <c r="I149" s="374"/>
      <c r="J149" s="374"/>
      <c r="K149" s="374"/>
      <c r="L149" s="374"/>
      <c r="M149" s="374"/>
      <c r="N149" s="374"/>
      <c r="O149" s="374"/>
      <c r="P149" s="374"/>
      <c r="Q149" s="374"/>
      <c r="R149" s="374"/>
      <c r="S149" s="374"/>
      <c r="T149" s="374"/>
      <c r="U149" s="374"/>
      <c r="V149" s="374"/>
      <c r="W149" s="374"/>
      <c r="X149" s="374"/>
      <c r="Y149" s="374"/>
      <c r="Z149" s="374"/>
      <c r="AA149" s="374"/>
      <c r="AB149" s="374"/>
      <c r="AC149" s="374"/>
      <c r="AD149" s="374"/>
      <c r="AE149" s="374"/>
      <c r="AF149" s="374"/>
      <c r="AG149" s="374"/>
      <c r="AH149" s="374"/>
      <c r="AI149" s="374"/>
      <c r="AJ149" s="374"/>
      <c r="AK149" s="374"/>
      <c r="AL149" s="374"/>
      <c r="AM149" s="374"/>
      <c r="AN149" s="374"/>
      <c r="AO149" s="374">
        <v>1</v>
      </c>
      <c r="AP149" s="374"/>
      <c r="AQ149" s="374"/>
      <c r="AR149" s="375">
        <v>1</v>
      </c>
    </row>
    <row r="150" spans="1:44">
      <c r="A150" s="376" t="s">
        <v>370</v>
      </c>
      <c r="B150" s="377"/>
      <c r="C150" s="377"/>
      <c r="D150" s="347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>
        <v>1</v>
      </c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>
        <v>1</v>
      </c>
      <c r="AD150" s="348">
        <v>1</v>
      </c>
      <c r="AE150" s="348"/>
      <c r="AF150" s="348">
        <v>1</v>
      </c>
      <c r="AG150" s="348">
        <v>1</v>
      </c>
      <c r="AH150" s="348"/>
      <c r="AI150" s="348"/>
      <c r="AJ150" s="348">
        <v>1</v>
      </c>
      <c r="AK150" s="348"/>
      <c r="AL150" s="348"/>
      <c r="AM150" s="348"/>
      <c r="AN150" s="348"/>
      <c r="AO150" s="348">
        <v>3</v>
      </c>
      <c r="AP150" s="348"/>
      <c r="AQ150" s="348">
        <v>1</v>
      </c>
      <c r="AR150" s="349">
        <v>10</v>
      </c>
    </row>
    <row r="151" spans="1:44">
      <c r="A151" s="333" t="s">
        <v>34</v>
      </c>
      <c r="B151" s="333" t="s">
        <v>260</v>
      </c>
      <c r="C151" s="333" t="s">
        <v>502</v>
      </c>
      <c r="D151" s="334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>
        <v>1</v>
      </c>
      <c r="AJ151" s="335"/>
      <c r="AK151" s="335"/>
      <c r="AL151" s="335">
        <v>2</v>
      </c>
      <c r="AM151" s="335">
        <v>1</v>
      </c>
      <c r="AN151" s="335"/>
      <c r="AO151" s="335"/>
      <c r="AP151" s="335"/>
      <c r="AQ151" s="335"/>
      <c r="AR151" s="336">
        <v>4</v>
      </c>
    </row>
    <row r="152" spans="1:44">
      <c r="A152" s="337"/>
      <c r="B152" s="337"/>
      <c r="C152" s="338" t="s">
        <v>503</v>
      </c>
      <c r="D152" s="339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>
        <v>1</v>
      </c>
      <c r="AI152" s="340"/>
      <c r="AJ152" s="340"/>
      <c r="AK152" s="340"/>
      <c r="AL152" s="340"/>
      <c r="AM152" s="340"/>
      <c r="AN152" s="340"/>
      <c r="AO152" s="340"/>
      <c r="AP152" s="340"/>
      <c r="AQ152" s="340"/>
      <c r="AR152" s="341">
        <v>1</v>
      </c>
    </row>
    <row r="153" spans="1:44">
      <c r="A153" s="337"/>
      <c r="B153" s="337"/>
      <c r="C153" s="338" t="s">
        <v>440</v>
      </c>
      <c r="D153" s="339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>
        <v>1</v>
      </c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  <c r="AP153" s="340"/>
      <c r="AQ153" s="340"/>
      <c r="AR153" s="341">
        <v>1</v>
      </c>
    </row>
    <row r="154" spans="1:44">
      <c r="A154" s="337"/>
      <c r="B154" s="371" t="s">
        <v>441</v>
      </c>
      <c r="C154" s="372"/>
      <c r="D154" s="373"/>
      <c r="E154" s="374"/>
      <c r="F154" s="374"/>
      <c r="G154" s="374"/>
      <c r="H154" s="374"/>
      <c r="I154" s="374"/>
      <c r="J154" s="374"/>
      <c r="K154" s="374"/>
      <c r="L154" s="374"/>
      <c r="M154" s="374"/>
      <c r="N154" s="374"/>
      <c r="O154" s="374"/>
      <c r="P154" s="374"/>
      <c r="Q154" s="374"/>
      <c r="R154" s="374"/>
      <c r="S154" s="374"/>
      <c r="T154" s="374"/>
      <c r="U154" s="374"/>
      <c r="V154" s="374"/>
      <c r="W154" s="374"/>
      <c r="X154" s="374"/>
      <c r="Y154" s="374"/>
      <c r="Z154" s="374"/>
      <c r="AA154" s="374"/>
      <c r="AB154" s="374"/>
      <c r="AC154" s="374">
        <v>1</v>
      </c>
      <c r="AD154" s="374"/>
      <c r="AE154" s="374"/>
      <c r="AF154" s="374"/>
      <c r="AG154" s="374"/>
      <c r="AH154" s="374">
        <v>1</v>
      </c>
      <c r="AI154" s="374">
        <v>1</v>
      </c>
      <c r="AJ154" s="374"/>
      <c r="AK154" s="374"/>
      <c r="AL154" s="374">
        <v>2</v>
      </c>
      <c r="AM154" s="374">
        <v>1</v>
      </c>
      <c r="AN154" s="374"/>
      <c r="AO154" s="374"/>
      <c r="AP154" s="374"/>
      <c r="AQ154" s="374"/>
      <c r="AR154" s="375">
        <v>6</v>
      </c>
    </row>
    <row r="155" spans="1:44">
      <c r="A155" s="337"/>
      <c r="B155" s="333" t="s">
        <v>264</v>
      </c>
      <c r="C155" s="333" t="s">
        <v>515</v>
      </c>
      <c r="D155" s="334"/>
      <c r="E155" s="335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5"/>
      <c r="V155" s="335"/>
      <c r="W155" s="335"/>
      <c r="X155" s="335"/>
      <c r="Y155" s="335"/>
      <c r="Z155" s="335"/>
      <c r="AA155" s="335"/>
      <c r="AB155" s="335"/>
      <c r="AC155" s="335"/>
      <c r="AD155" s="335"/>
      <c r="AE155" s="335"/>
      <c r="AF155" s="335"/>
      <c r="AG155" s="335"/>
      <c r="AH155" s="335"/>
      <c r="AI155" s="335"/>
      <c r="AJ155" s="335">
        <v>1</v>
      </c>
      <c r="AK155" s="335"/>
      <c r="AL155" s="335"/>
      <c r="AM155" s="335"/>
      <c r="AN155" s="335"/>
      <c r="AO155" s="335"/>
      <c r="AP155" s="335"/>
      <c r="AQ155" s="335"/>
      <c r="AR155" s="336">
        <v>1</v>
      </c>
    </row>
    <row r="156" spans="1:44">
      <c r="A156" s="337"/>
      <c r="B156" s="371" t="s">
        <v>516</v>
      </c>
      <c r="C156" s="372"/>
      <c r="D156" s="373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  <c r="Y156" s="374"/>
      <c r="Z156" s="374"/>
      <c r="AA156" s="374"/>
      <c r="AB156" s="374"/>
      <c r="AC156" s="374"/>
      <c r="AD156" s="374"/>
      <c r="AE156" s="374"/>
      <c r="AF156" s="374"/>
      <c r="AG156" s="374"/>
      <c r="AH156" s="374"/>
      <c r="AI156" s="374"/>
      <c r="AJ156" s="374">
        <v>1</v>
      </c>
      <c r="AK156" s="374"/>
      <c r="AL156" s="374"/>
      <c r="AM156" s="374"/>
      <c r="AN156" s="374"/>
      <c r="AO156" s="374"/>
      <c r="AP156" s="374"/>
      <c r="AQ156" s="374"/>
      <c r="AR156" s="375">
        <v>1</v>
      </c>
    </row>
    <row r="157" spans="1:44">
      <c r="A157" s="337"/>
      <c r="B157" s="333" t="s">
        <v>263</v>
      </c>
      <c r="C157" s="333" t="s">
        <v>529</v>
      </c>
      <c r="D157" s="334"/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>
        <v>1</v>
      </c>
      <c r="AM157" s="335"/>
      <c r="AN157" s="335"/>
      <c r="AO157" s="335"/>
      <c r="AP157" s="335"/>
      <c r="AQ157" s="335"/>
      <c r="AR157" s="336">
        <v>1</v>
      </c>
    </row>
    <row r="158" spans="1:44">
      <c r="A158" s="337"/>
      <c r="B158" s="371" t="s">
        <v>530</v>
      </c>
      <c r="C158" s="372"/>
      <c r="D158" s="373"/>
      <c r="E158" s="374"/>
      <c r="F158" s="374"/>
      <c r="G158" s="374"/>
      <c r="H158" s="374"/>
      <c r="I158" s="374"/>
      <c r="J158" s="374"/>
      <c r="K158" s="374"/>
      <c r="L158" s="374"/>
      <c r="M158" s="374"/>
      <c r="N158" s="374"/>
      <c r="O158" s="374"/>
      <c r="P158" s="374"/>
      <c r="Q158" s="374"/>
      <c r="R158" s="374"/>
      <c r="S158" s="374"/>
      <c r="T158" s="374"/>
      <c r="U158" s="374"/>
      <c r="V158" s="374"/>
      <c r="W158" s="374"/>
      <c r="X158" s="374"/>
      <c r="Y158" s="374"/>
      <c r="Z158" s="374"/>
      <c r="AA158" s="374"/>
      <c r="AB158" s="374"/>
      <c r="AC158" s="374"/>
      <c r="AD158" s="374"/>
      <c r="AE158" s="374"/>
      <c r="AF158" s="374"/>
      <c r="AG158" s="374"/>
      <c r="AH158" s="374"/>
      <c r="AI158" s="374"/>
      <c r="AJ158" s="374"/>
      <c r="AK158" s="374"/>
      <c r="AL158" s="374">
        <v>1</v>
      </c>
      <c r="AM158" s="374"/>
      <c r="AN158" s="374"/>
      <c r="AO158" s="374"/>
      <c r="AP158" s="374"/>
      <c r="AQ158" s="374"/>
      <c r="AR158" s="375">
        <v>1</v>
      </c>
    </row>
    <row r="159" spans="1:44">
      <c r="A159" s="376" t="s">
        <v>442</v>
      </c>
      <c r="B159" s="377"/>
      <c r="C159" s="377"/>
      <c r="D159" s="347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>
        <v>1</v>
      </c>
      <c r="AD159" s="348"/>
      <c r="AE159" s="348"/>
      <c r="AF159" s="348"/>
      <c r="AG159" s="348"/>
      <c r="AH159" s="348">
        <v>1</v>
      </c>
      <c r="AI159" s="348">
        <v>1</v>
      </c>
      <c r="AJ159" s="348">
        <v>1</v>
      </c>
      <c r="AK159" s="348"/>
      <c r="AL159" s="348">
        <v>3</v>
      </c>
      <c r="AM159" s="348">
        <v>1</v>
      </c>
      <c r="AN159" s="348"/>
      <c r="AO159" s="348"/>
      <c r="AP159" s="348"/>
      <c r="AQ159" s="348"/>
      <c r="AR159" s="349">
        <v>8</v>
      </c>
    </row>
    <row r="160" spans="1:44">
      <c r="A160" s="333" t="s">
        <v>58</v>
      </c>
      <c r="B160" s="333" t="s">
        <v>298</v>
      </c>
      <c r="C160" s="333" t="s">
        <v>571</v>
      </c>
      <c r="D160" s="334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  <c r="AE160" s="335"/>
      <c r="AF160" s="335"/>
      <c r="AG160" s="335"/>
      <c r="AH160" s="335"/>
      <c r="AI160" s="335"/>
      <c r="AJ160" s="335"/>
      <c r="AK160" s="335"/>
      <c r="AL160" s="335"/>
      <c r="AM160" s="335"/>
      <c r="AN160" s="335">
        <v>1</v>
      </c>
      <c r="AO160" s="335"/>
      <c r="AP160" s="335"/>
      <c r="AQ160" s="335"/>
      <c r="AR160" s="336">
        <v>1</v>
      </c>
    </row>
    <row r="161" spans="1:44">
      <c r="A161" s="337"/>
      <c r="B161" s="337"/>
      <c r="C161" s="338" t="s">
        <v>443</v>
      </c>
      <c r="D161" s="339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>
        <v>1</v>
      </c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340"/>
      <c r="AP161" s="340"/>
      <c r="AQ161" s="340"/>
      <c r="AR161" s="341">
        <v>1</v>
      </c>
    </row>
    <row r="162" spans="1:44">
      <c r="A162" s="337"/>
      <c r="B162" s="371" t="s">
        <v>444</v>
      </c>
      <c r="C162" s="372"/>
      <c r="D162" s="373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>
        <v>1</v>
      </c>
      <c r="AE162" s="374"/>
      <c r="AF162" s="374"/>
      <c r="AG162" s="374"/>
      <c r="AH162" s="374"/>
      <c r="AI162" s="374"/>
      <c r="AJ162" s="374"/>
      <c r="AK162" s="374"/>
      <c r="AL162" s="374"/>
      <c r="AM162" s="374"/>
      <c r="AN162" s="374">
        <v>1</v>
      </c>
      <c r="AO162" s="374"/>
      <c r="AP162" s="374"/>
      <c r="AQ162" s="374"/>
      <c r="AR162" s="375">
        <v>2</v>
      </c>
    </row>
    <row r="163" spans="1:44">
      <c r="A163" s="337"/>
      <c r="B163" s="333" t="s">
        <v>157</v>
      </c>
      <c r="C163" s="333" t="s">
        <v>157</v>
      </c>
      <c r="D163" s="334"/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335"/>
      <c r="AD163" s="335"/>
      <c r="AE163" s="335"/>
      <c r="AF163" s="335"/>
      <c r="AG163" s="335"/>
      <c r="AH163" s="335"/>
      <c r="AI163" s="335"/>
      <c r="AJ163" s="335">
        <v>1</v>
      </c>
      <c r="AK163" s="335"/>
      <c r="AL163" s="335"/>
      <c r="AM163" s="335"/>
      <c r="AN163" s="335"/>
      <c r="AO163" s="335"/>
      <c r="AP163" s="335"/>
      <c r="AQ163" s="335"/>
      <c r="AR163" s="336">
        <v>1</v>
      </c>
    </row>
    <row r="164" spans="1:44">
      <c r="A164" s="337"/>
      <c r="B164" s="371" t="s">
        <v>509</v>
      </c>
      <c r="C164" s="372"/>
      <c r="D164" s="373"/>
      <c r="E164" s="374"/>
      <c r="F164" s="374"/>
      <c r="G164" s="374"/>
      <c r="H164" s="374"/>
      <c r="I164" s="374"/>
      <c r="J164" s="374"/>
      <c r="K164" s="374"/>
      <c r="L164" s="374"/>
      <c r="M164" s="374"/>
      <c r="N164" s="374"/>
      <c r="O164" s="374"/>
      <c r="P164" s="374"/>
      <c r="Q164" s="374"/>
      <c r="R164" s="374"/>
      <c r="S164" s="374"/>
      <c r="T164" s="374"/>
      <c r="U164" s="374"/>
      <c r="V164" s="374"/>
      <c r="W164" s="374"/>
      <c r="X164" s="374"/>
      <c r="Y164" s="374"/>
      <c r="Z164" s="374"/>
      <c r="AA164" s="374"/>
      <c r="AB164" s="374"/>
      <c r="AC164" s="374"/>
      <c r="AD164" s="374"/>
      <c r="AE164" s="374"/>
      <c r="AF164" s="374"/>
      <c r="AG164" s="374"/>
      <c r="AH164" s="374"/>
      <c r="AI164" s="374"/>
      <c r="AJ164" s="374">
        <v>1</v>
      </c>
      <c r="AK164" s="374"/>
      <c r="AL164" s="374"/>
      <c r="AM164" s="374"/>
      <c r="AN164" s="374"/>
      <c r="AO164" s="374"/>
      <c r="AP164" s="374"/>
      <c r="AQ164" s="374"/>
      <c r="AR164" s="375">
        <v>1</v>
      </c>
    </row>
    <row r="165" spans="1:44">
      <c r="A165" s="337"/>
      <c r="B165" s="333" t="s">
        <v>58</v>
      </c>
      <c r="C165" s="333" t="s">
        <v>401</v>
      </c>
      <c r="D165" s="334"/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>
        <v>1</v>
      </c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35"/>
      <c r="AI165" s="335"/>
      <c r="AJ165" s="335"/>
      <c r="AK165" s="335"/>
      <c r="AL165" s="335"/>
      <c r="AM165" s="335"/>
      <c r="AN165" s="335"/>
      <c r="AO165" s="335"/>
      <c r="AP165" s="335"/>
      <c r="AQ165" s="335"/>
      <c r="AR165" s="336">
        <v>1</v>
      </c>
    </row>
    <row r="166" spans="1:44">
      <c r="A166" s="337"/>
      <c r="B166" s="371" t="s">
        <v>405</v>
      </c>
      <c r="C166" s="372"/>
      <c r="D166" s="373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4"/>
      <c r="P166" s="374"/>
      <c r="Q166" s="374"/>
      <c r="R166" s="374"/>
      <c r="S166" s="374"/>
      <c r="T166" s="374">
        <v>1</v>
      </c>
      <c r="U166" s="374"/>
      <c r="V166" s="374"/>
      <c r="W166" s="374"/>
      <c r="X166" s="374"/>
      <c r="Y166" s="374"/>
      <c r="Z166" s="374"/>
      <c r="AA166" s="374"/>
      <c r="AB166" s="374"/>
      <c r="AC166" s="374"/>
      <c r="AD166" s="374"/>
      <c r="AE166" s="374"/>
      <c r="AF166" s="374"/>
      <c r="AG166" s="374"/>
      <c r="AH166" s="374"/>
      <c r="AI166" s="374"/>
      <c r="AJ166" s="374"/>
      <c r="AK166" s="374"/>
      <c r="AL166" s="374"/>
      <c r="AM166" s="374"/>
      <c r="AN166" s="374"/>
      <c r="AO166" s="374"/>
      <c r="AP166" s="374"/>
      <c r="AQ166" s="374"/>
      <c r="AR166" s="375">
        <v>1</v>
      </c>
    </row>
    <row r="167" spans="1:44">
      <c r="A167" s="376" t="s">
        <v>405</v>
      </c>
      <c r="B167" s="377"/>
      <c r="C167" s="377"/>
      <c r="D167" s="347"/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>
        <v>1</v>
      </c>
      <c r="U167" s="348"/>
      <c r="V167" s="348"/>
      <c r="W167" s="348"/>
      <c r="X167" s="348"/>
      <c r="Y167" s="348"/>
      <c r="Z167" s="348"/>
      <c r="AA167" s="348"/>
      <c r="AB167" s="348"/>
      <c r="AC167" s="348"/>
      <c r="AD167" s="348">
        <v>1</v>
      </c>
      <c r="AE167" s="348"/>
      <c r="AF167" s="348"/>
      <c r="AG167" s="348"/>
      <c r="AH167" s="348"/>
      <c r="AI167" s="348"/>
      <c r="AJ167" s="348">
        <v>1</v>
      </c>
      <c r="AK167" s="348"/>
      <c r="AL167" s="348"/>
      <c r="AM167" s="348"/>
      <c r="AN167" s="348">
        <v>1</v>
      </c>
      <c r="AO167" s="348"/>
      <c r="AP167" s="348"/>
      <c r="AQ167" s="348"/>
      <c r="AR167" s="349">
        <v>4</v>
      </c>
    </row>
    <row r="168" spans="1:44">
      <c r="A168" s="333" t="s">
        <v>27</v>
      </c>
      <c r="B168" s="333" t="s">
        <v>193</v>
      </c>
      <c r="C168" s="333" t="s">
        <v>457</v>
      </c>
      <c r="D168" s="334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/>
      <c r="AC168" s="335"/>
      <c r="AD168" s="335"/>
      <c r="AE168" s="335"/>
      <c r="AF168" s="335"/>
      <c r="AG168" s="335">
        <v>1</v>
      </c>
      <c r="AH168" s="335">
        <v>1</v>
      </c>
      <c r="AI168" s="335"/>
      <c r="AJ168" s="335"/>
      <c r="AK168" s="335">
        <v>1</v>
      </c>
      <c r="AL168" s="335"/>
      <c r="AM168" s="335">
        <v>2</v>
      </c>
      <c r="AN168" s="335"/>
      <c r="AO168" s="335"/>
      <c r="AP168" s="335"/>
      <c r="AQ168" s="335"/>
      <c r="AR168" s="336">
        <v>5</v>
      </c>
    </row>
    <row r="169" spans="1:44">
      <c r="A169" s="337"/>
      <c r="B169" s="371" t="s">
        <v>458</v>
      </c>
      <c r="C169" s="372"/>
      <c r="D169" s="373"/>
      <c r="E169" s="374"/>
      <c r="F169" s="374"/>
      <c r="G169" s="374"/>
      <c r="H169" s="374"/>
      <c r="I169" s="374"/>
      <c r="J169" s="374"/>
      <c r="K169" s="374"/>
      <c r="L169" s="374"/>
      <c r="M169" s="374"/>
      <c r="N169" s="374"/>
      <c r="O169" s="374"/>
      <c r="P169" s="374"/>
      <c r="Q169" s="374"/>
      <c r="R169" s="374"/>
      <c r="S169" s="374"/>
      <c r="T169" s="374"/>
      <c r="U169" s="374"/>
      <c r="V169" s="374"/>
      <c r="W169" s="374"/>
      <c r="X169" s="374"/>
      <c r="Y169" s="374"/>
      <c r="Z169" s="374"/>
      <c r="AA169" s="374"/>
      <c r="AB169" s="374"/>
      <c r="AC169" s="374"/>
      <c r="AD169" s="374"/>
      <c r="AE169" s="374"/>
      <c r="AF169" s="374"/>
      <c r="AG169" s="374">
        <v>1</v>
      </c>
      <c r="AH169" s="374">
        <v>1</v>
      </c>
      <c r="AI169" s="374"/>
      <c r="AJ169" s="374"/>
      <c r="AK169" s="374">
        <v>1</v>
      </c>
      <c r="AL169" s="374"/>
      <c r="AM169" s="374">
        <v>2</v>
      </c>
      <c r="AN169" s="374"/>
      <c r="AO169" s="374"/>
      <c r="AP169" s="374"/>
      <c r="AQ169" s="374"/>
      <c r="AR169" s="375">
        <v>5</v>
      </c>
    </row>
    <row r="170" spans="1:44">
      <c r="A170" s="337"/>
      <c r="B170" s="333" t="s">
        <v>255</v>
      </c>
      <c r="C170" s="333" t="s">
        <v>531</v>
      </c>
      <c r="D170" s="334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5"/>
      <c r="AE170" s="335"/>
      <c r="AF170" s="335"/>
      <c r="AG170" s="335"/>
      <c r="AH170" s="335"/>
      <c r="AI170" s="335"/>
      <c r="AJ170" s="335"/>
      <c r="AK170" s="335"/>
      <c r="AL170" s="335">
        <v>1</v>
      </c>
      <c r="AM170" s="335"/>
      <c r="AN170" s="335"/>
      <c r="AO170" s="335"/>
      <c r="AP170" s="335"/>
      <c r="AQ170" s="335"/>
      <c r="AR170" s="336">
        <v>1</v>
      </c>
    </row>
    <row r="171" spans="1:44">
      <c r="A171" s="337"/>
      <c r="B171" s="371" t="s">
        <v>532</v>
      </c>
      <c r="C171" s="372"/>
      <c r="D171" s="373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  <c r="P171" s="374"/>
      <c r="Q171" s="374"/>
      <c r="R171" s="374"/>
      <c r="S171" s="374"/>
      <c r="T171" s="374"/>
      <c r="U171" s="374"/>
      <c r="V171" s="374"/>
      <c r="W171" s="374"/>
      <c r="X171" s="374"/>
      <c r="Y171" s="374"/>
      <c r="Z171" s="374"/>
      <c r="AA171" s="374"/>
      <c r="AB171" s="374"/>
      <c r="AC171" s="374"/>
      <c r="AD171" s="374"/>
      <c r="AE171" s="374"/>
      <c r="AF171" s="374"/>
      <c r="AG171" s="374"/>
      <c r="AH171" s="374"/>
      <c r="AI171" s="374"/>
      <c r="AJ171" s="374"/>
      <c r="AK171" s="374"/>
      <c r="AL171" s="374">
        <v>1</v>
      </c>
      <c r="AM171" s="374"/>
      <c r="AN171" s="374"/>
      <c r="AO171" s="374"/>
      <c r="AP171" s="374"/>
      <c r="AQ171" s="374"/>
      <c r="AR171" s="375">
        <v>1</v>
      </c>
    </row>
    <row r="172" spans="1:44">
      <c r="A172" s="376" t="s">
        <v>459</v>
      </c>
      <c r="B172" s="377"/>
      <c r="C172" s="377"/>
      <c r="D172" s="347"/>
      <c r="E172" s="348"/>
      <c r="F172" s="348"/>
      <c r="G172" s="348"/>
      <c r="H172" s="348"/>
      <c r="I172" s="348"/>
      <c r="J172" s="348"/>
      <c r="K172" s="348"/>
      <c r="L172" s="348"/>
      <c r="M172" s="348"/>
      <c r="N172" s="348"/>
      <c r="O172" s="348"/>
      <c r="P172" s="348"/>
      <c r="Q172" s="348"/>
      <c r="R172" s="348"/>
      <c r="S172" s="348"/>
      <c r="T172" s="348"/>
      <c r="U172" s="348"/>
      <c r="V172" s="348"/>
      <c r="W172" s="348"/>
      <c r="X172" s="348"/>
      <c r="Y172" s="348"/>
      <c r="Z172" s="348"/>
      <c r="AA172" s="348"/>
      <c r="AB172" s="348"/>
      <c r="AC172" s="348"/>
      <c r="AD172" s="348"/>
      <c r="AE172" s="348"/>
      <c r="AF172" s="348"/>
      <c r="AG172" s="348">
        <v>1</v>
      </c>
      <c r="AH172" s="348">
        <v>1</v>
      </c>
      <c r="AI172" s="348"/>
      <c r="AJ172" s="348"/>
      <c r="AK172" s="348">
        <v>1</v>
      </c>
      <c r="AL172" s="348">
        <v>1</v>
      </c>
      <c r="AM172" s="348">
        <v>2</v>
      </c>
      <c r="AN172" s="348"/>
      <c r="AO172" s="348"/>
      <c r="AP172" s="348"/>
      <c r="AQ172" s="348"/>
      <c r="AR172" s="349">
        <v>6</v>
      </c>
    </row>
    <row r="173" spans="1:44">
      <c r="A173" s="333" t="s">
        <v>35</v>
      </c>
      <c r="B173" s="333" t="s">
        <v>307</v>
      </c>
      <c r="C173" s="333" t="s">
        <v>517</v>
      </c>
      <c r="D173" s="334"/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5"/>
      <c r="AH173" s="335"/>
      <c r="AI173" s="335">
        <v>1</v>
      </c>
      <c r="AJ173" s="335"/>
      <c r="AK173" s="335"/>
      <c r="AL173" s="335"/>
      <c r="AM173" s="335"/>
      <c r="AN173" s="335"/>
      <c r="AO173" s="335"/>
      <c r="AP173" s="335"/>
      <c r="AQ173" s="335"/>
      <c r="AR173" s="336">
        <v>1</v>
      </c>
    </row>
    <row r="174" spans="1:44">
      <c r="A174" s="337"/>
      <c r="B174" s="371" t="s">
        <v>518</v>
      </c>
      <c r="C174" s="372"/>
      <c r="D174" s="373"/>
      <c r="E174" s="374"/>
      <c r="F174" s="374"/>
      <c r="G174" s="374"/>
      <c r="H174" s="374"/>
      <c r="I174" s="374"/>
      <c r="J174" s="374"/>
      <c r="K174" s="374"/>
      <c r="L174" s="374"/>
      <c r="M174" s="374"/>
      <c r="N174" s="374"/>
      <c r="O174" s="374"/>
      <c r="P174" s="374"/>
      <c r="Q174" s="374"/>
      <c r="R174" s="374"/>
      <c r="S174" s="374"/>
      <c r="T174" s="374"/>
      <c r="U174" s="374"/>
      <c r="V174" s="374"/>
      <c r="W174" s="374"/>
      <c r="X174" s="374"/>
      <c r="Y174" s="374"/>
      <c r="Z174" s="374"/>
      <c r="AA174" s="374"/>
      <c r="AB174" s="374"/>
      <c r="AC174" s="374"/>
      <c r="AD174" s="374"/>
      <c r="AE174" s="374"/>
      <c r="AF174" s="374"/>
      <c r="AG174" s="374"/>
      <c r="AH174" s="374"/>
      <c r="AI174" s="374">
        <v>1</v>
      </c>
      <c r="AJ174" s="374"/>
      <c r="AK174" s="374"/>
      <c r="AL174" s="374"/>
      <c r="AM174" s="374"/>
      <c r="AN174" s="374"/>
      <c r="AO174" s="374"/>
      <c r="AP174" s="374"/>
      <c r="AQ174" s="374"/>
      <c r="AR174" s="375">
        <v>1</v>
      </c>
    </row>
    <row r="175" spans="1:44">
      <c r="A175" s="376" t="s">
        <v>519</v>
      </c>
      <c r="B175" s="377"/>
      <c r="C175" s="377"/>
      <c r="D175" s="347"/>
      <c r="E175" s="348"/>
      <c r="F175" s="348"/>
      <c r="G175" s="348"/>
      <c r="H175" s="348"/>
      <c r="I175" s="348"/>
      <c r="J175" s="348"/>
      <c r="K175" s="348"/>
      <c r="L175" s="348"/>
      <c r="M175" s="348"/>
      <c r="N175" s="348"/>
      <c r="O175" s="348"/>
      <c r="P175" s="348"/>
      <c r="Q175" s="348"/>
      <c r="R175" s="348"/>
      <c r="S175" s="348"/>
      <c r="T175" s="348"/>
      <c r="U175" s="348"/>
      <c r="V175" s="348"/>
      <c r="W175" s="348"/>
      <c r="X175" s="348"/>
      <c r="Y175" s="348"/>
      <c r="Z175" s="348"/>
      <c r="AA175" s="348"/>
      <c r="AB175" s="348"/>
      <c r="AC175" s="348"/>
      <c r="AD175" s="348"/>
      <c r="AE175" s="348"/>
      <c r="AF175" s="348"/>
      <c r="AG175" s="348"/>
      <c r="AH175" s="348"/>
      <c r="AI175" s="348">
        <v>1</v>
      </c>
      <c r="AJ175" s="348"/>
      <c r="AK175" s="348"/>
      <c r="AL175" s="348"/>
      <c r="AM175" s="348"/>
      <c r="AN175" s="348"/>
      <c r="AO175" s="348"/>
      <c r="AP175" s="348"/>
      <c r="AQ175" s="348"/>
      <c r="AR175" s="349">
        <v>1</v>
      </c>
    </row>
    <row r="176" spans="1:44">
      <c r="A176" s="333" t="s">
        <v>21</v>
      </c>
      <c r="B176" s="333" t="s">
        <v>156</v>
      </c>
      <c r="C176" s="333" t="s">
        <v>357</v>
      </c>
      <c r="D176" s="334"/>
      <c r="E176" s="335"/>
      <c r="F176" s="335"/>
      <c r="G176" s="335"/>
      <c r="H176" s="335"/>
      <c r="I176" s="335">
        <v>1</v>
      </c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/>
      <c r="AC176" s="335"/>
      <c r="AD176" s="335"/>
      <c r="AE176" s="335"/>
      <c r="AF176" s="335"/>
      <c r="AG176" s="335"/>
      <c r="AH176" s="335"/>
      <c r="AI176" s="335"/>
      <c r="AJ176" s="335"/>
      <c r="AK176" s="335"/>
      <c r="AL176" s="335"/>
      <c r="AM176" s="335"/>
      <c r="AN176" s="335"/>
      <c r="AO176" s="335"/>
      <c r="AP176" s="335"/>
      <c r="AQ176" s="335"/>
      <c r="AR176" s="336">
        <v>1</v>
      </c>
    </row>
    <row r="177" spans="1:44">
      <c r="A177" s="337"/>
      <c r="B177" s="337"/>
      <c r="C177" s="338" t="s">
        <v>400</v>
      </c>
      <c r="D177" s="339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>
        <v>1</v>
      </c>
      <c r="U177" s="340"/>
      <c r="V177" s="340"/>
      <c r="W177" s="340"/>
      <c r="X177" s="340"/>
      <c r="Y177" s="340"/>
      <c r="Z177" s="340"/>
      <c r="AA177" s="340"/>
      <c r="AB177" s="340"/>
      <c r="AC177" s="340"/>
      <c r="AD177" s="340"/>
      <c r="AE177" s="340"/>
      <c r="AF177" s="340"/>
      <c r="AG177" s="340"/>
      <c r="AH177" s="340"/>
      <c r="AI177" s="340"/>
      <c r="AJ177" s="340"/>
      <c r="AK177" s="340"/>
      <c r="AL177" s="340"/>
      <c r="AM177" s="340"/>
      <c r="AN177" s="340"/>
      <c r="AO177" s="340"/>
      <c r="AP177" s="340"/>
      <c r="AQ177" s="340"/>
      <c r="AR177" s="341">
        <v>1</v>
      </c>
    </row>
    <row r="178" spans="1:44">
      <c r="A178" s="337"/>
      <c r="B178" s="337"/>
      <c r="C178" s="338" t="s">
        <v>359</v>
      </c>
      <c r="D178" s="339"/>
      <c r="E178" s="340"/>
      <c r="F178" s="340"/>
      <c r="G178" s="340"/>
      <c r="H178" s="340">
        <v>1</v>
      </c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  <c r="AB178" s="340"/>
      <c r="AC178" s="340"/>
      <c r="AD178" s="340"/>
      <c r="AE178" s="340"/>
      <c r="AF178" s="340"/>
      <c r="AG178" s="340"/>
      <c r="AH178" s="340"/>
      <c r="AI178" s="340"/>
      <c r="AJ178" s="340"/>
      <c r="AK178" s="340"/>
      <c r="AL178" s="340"/>
      <c r="AM178" s="340"/>
      <c r="AN178" s="340"/>
      <c r="AO178" s="340"/>
      <c r="AP178" s="340"/>
      <c r="AQ178" s="340"/>
      <c r="AR178" s="341">
        <v>1</v>
      </c>
    </row>
    <row r="179" spans="1:44">
      <c r="A179" s="337"/>
      <c r="B179" s="337"/>
      <c r="C179" s="338" t="s">
        <v>352</v>
      </c>
      <c r="D179" s="339"/>
      <c r="E179" s="340"/>
      <c r="F179" s="340"/>
      <c r="G179" s="340">
        <v>1</v>
      </c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  <c r="AB179" s="340"/>
      <c r="AC179" s="340"/>
      <c r="AD179" s="340"/>
      <c r="AE179" s="340"/>
      <c r="AF179" s="340"/>
      <c r="AG179" s="340"/>
      <c r="AH179" s="340"/>
      <c r="AI179" s="340"/>
      <c r="AJ179" s="340"/>
      <c r="AK179" s="340"/>
      <c r="AL179" s="340"/>
      <c r="AM179" s="340"/>
      <c r="AN179" s="340"/>
      <c r="AO179" s="340"/>
      <c r="AP179" s="340"/>
      <c r="AQ179" s="340"/>
      <c r="AR179" s="341">
        <v>1</v>
      </c>
    </row>
    <row r="180" spans="1:44">
      <c r="A180" s="337"/>
      <c r="B180" s="337"/>
      <c r="C180" s="338" t="s">
        <v>540</v>
      </c>
      <c r="D180" s="339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  <c r="AB180" s="340"/>
      <c r="AC180" s="340"/>
      <c r="AD180" s="340"/>
      <c r="AE180" s="340"/>
      <c r="AF180" s="340"/>
      <c r="AG180" s="340"/>
      <c r="AH180" s="340"/>
      <c r="AI180" s="340"/>
      <c r="AJ180" s="340">
        <v>1</v>
      </c>
      <c r="AK180" s="340"/>
      <c r="AL180" s="340"/>
      <c r="AM180" s="340"/>
      <c r="AN180" s="340"/>
      <c r="AO180" s="340"/>
      <c r="AP180" s="340"/>
      <c r="AQ180" s="340"/>
      <c r="AR180" s="341">
        <v>1</v>
      </c>
    </row>
    <row r="181" spans="1:44">
      <c r="A181" s="337"/>
      <c r="B181" s="337"/>
      <c r="C181" s="338" t="s">
        <v>553</v>
      </c>
      <c r="D181" s="339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  <c r="AB181" s="340"/>
      <c r="AC181" s="340"/>
      <c r="AD181" s="340"/>
      <c r="AE181" s="340"/>
      <c r="AF181" s="340"/>
      <c r="AG181" s="340"/>
      <c r="AH181" s="340"/>
      <c r="AI181" s="340"/>
      <c r="AJ181" s="340"/>
      <c r="AK181" s="340"/>
      <c r="AL181" s="340">
        <v>1</v>
      </c>
      <c r="AM181" s="340"/>
      <c r="AN181" s="340"/>
      <c r="AO181" s="340"/>
      <c r="AP181" s="340"/>
      <c r="AQ181" s="340"/>
      <c r="AR181" s="341">
        <v>1</v>
      </c>
    </row>
    <row r="182" spans="1:44">
      <c r="A182" s="337"/>
      <c r="B182" s="337"/>
      <c r="C182" s="338" t="s">
        <v>191</v>
      </c>
      <c r="D182" s="339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>
        <v>1</v>
      </c>
      <c r="W182" s="340"/>
      <c r="X182" s="340"/>
      <c r="Y182" s="340"/>
      <c r="Z182" s="340"/>
      <c r="AA182" s="340"/>
      <c r="AB182" s="340"/>
      <c r="AC182" s="340"/>
      <c r="AD182" s="340"/>
      <c r="AE182" s="340"/>
      <c r="AF182" s="340"/>
      <c r="AG182" s="340"/>
      <c r="AH182" s="340"/>
      <c r="AI182" s="340"/>
      <c r="AJ182" s="340"/>
      <c r="AK182" s="340"/>
      <c r="AL182" s="340"/>
      <c r="AM182" s="340"/>
      <c r="AN182" s="340"/>
      <c r="AO182" s="340"/>
      <c r="AP182" s="340"/>
      <c r="AQ182" s="340"/>
      <c r="AR182" s="341">
        <v>1</v>
      </c>
    </row>
    <row r="183" spans="1:44">
      <c r="A183" s="337"/>
      <c r="B183" s="371" t="s">
        <v>356</v>
      </c>
      <c r="C183" s="372"/>
      <c r="D183" s="373"/>
      <c r="E183" s="374"/>
      <c r="F183" s="374"/>
      <c r="G183" s="374">
        <v>1</v>
      </c>
      <c r="H183" s="374">
        <v>1</v>
      </c>
      <c r="I183" s="374">
        <v>1</v>
      </c>
      <c r="J183" s="374"/>
      <c r="K183" s="374"/>
      <c r="L183" s="374"/>
      <c r="M183" s="374"/>
      <c r="N183" s="374"/>
      <c r="O183" s="374"/>
      <c r="P183" s="374"/>
      <c r="Q183" s="374"/>
      <c r="R183" s="374"/>
      <c r="S183" s="374"/>
      <c r="T183" s="374">
        <v>1</v>
      </c>
      <c r="U183" s="374"/>
      <c r="V183" s="374">
        <v>1</v>
      </c>
      <c r="W183" s="374"/>
      <c r="X183" s="374"/>
      <c r="Y183" s="374"/>
      <c r="Z183" s="374"/>
      <c r="AA183" s="374"/>
      <c r="AB183" s="374"/>
      <c r="AC183" s="374"/>
      <c r="AD183" s="374"/>
      <c r="AE183" s="374"/>
      <c r="AF183" s="374"/>
      <c r="AG183" s="374"/>
      <c r="AH183" s="374"/>
      <c r="AI183" s="374"/>
      <c r="AJ183" s="374">
        <v>1</v>
      </c>
      <c r="AK183" s="374"/>
      <c r="AL183" s="374">
        <v>1</v>
      </c>
      <c r="AM183" s="374"/>
      <c r="AN183" s="374"/>
      <c r="AO183" s="374"/>
      <c r="AP183" s="374"/>
      <c r="AQ183" s="374"/>
      <c r="AR183" s="375">
        <v>7</v>
      </c>
    </row>
    <row r="184" spans="1:44">
      <c r="A184" s="337"/>
      <c r="B184" s="333" t="s">
        <v>146</v>
      </c>
      <c r="C184" s="333" t="s">
        <v>192</v>
      </c>
      <c r="D184" s="334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5"/>
      <c r="AI184" s="335"/>
      <c r="AJ184" s="335"/>
      <c r="AK184" s="335"/>
      <c r="AL184" s="335">
        <v>1</v>
      </c>
      <c r="AM184" s="335"/>
      <c r="AN184" s="335"/>
      <c r="AO184" s="335"/>
      <c r="AP184" s="335"/>
      <c r="AQ184" s="335"/>
      <c r="AR184" s="336">
        <v>1</v>
      </c>
    </row>
    <row r="185" spans="1:44">
      <c r="A185" s="337"/>
      <c r="B185" s="337"/>
      <c r="C185" s="338" t="s">
        <v>520</v>
      </c>
      <c r="D185" s="339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  <c r="AA185" s="340"/>
      <c r="AB185" s="340"/>
      <c r="AC185" s="340"/>
      <c r="AD185" s="340"/>
      <c r="AE185" s="340"/>
      <c r="AF185" s="340"/>
      <c r="AG185" s="340"/>
      <c r="AH185" s="340"/>
      <c r="AI185" s="340"/>
      <c r="AJ185" s="340">
        <v>2</v>
      </c>
      <c r="AK185" s="340"/>
      <c r="AL185" s="340"/>
      <c r="AM185" s="340">
        <v>1</v>
      </c>
      <c r="AN185" s="340"/>
      <c r="AO185" s="340">
        <v>1</v>
      </c>
      <c r="AP185" s="340"/>
      <c r="AQ185" s="340"/>
      <c r="AR185" s="341">
        <v>4</v>
      </c>
    </row>
    <row r="186" spans="1:44">
      <c r="A186" s="337"/>
      <c r="B186" s="371" t="s">
        <v>521</v>
      </c>
      <c r="C186" s="372"/>
      <c r="D186" s="373"/>
      <c r="E186" s="374"/>
      <c r="F186" s="374"/>
      <c r="G186" s="374"/>
      <c r="H186" s="374"/>
      <c r="I186" s="374"/>
      <c r="J186" s="374"/>
      <c r="K186" s="374"/>
      <c r="L186" s="374"/>
      <c r="M186" s="374"/>
      <c r="N186" s="374"/>
      <c r="O186" s="374"/>
      <c r="P186" s="374"/>
      <c r="Q186" s="374"/>
      <c r="R186" s="374"/>
      <c r="S186" s="374"/>
      <c r="T186" s="374"/>
      <c r="U186" s="374"/>
      <c r="V186" s="374"/>
      <c r="W186" s="374"/>
      <c r="X186" s="374"/>
      <c r="Y186" s="374"/>
      <c r="Z186" s="374"/>
      <c r="AA186" s="374"/>
      <c r="AB186" s="374"/>
      <c r="AC186" s="374"/>
      <c r="AD186" s="374"/>
      <c r="AE186" s="374"/>
      <c r="AF186" s="374"/>
      <c r="AG186" s="374"/>
      <c r="AH186" s="374"/>
      <c r="AI186" s="374"/>
      <c r="AJ186" s="374">
        <v>2</v>
      </c>
      <c r="AK186" s="374"/>
      <c r="AL186" s="374">
        <v>1</v>
      </c>
      <c r="AM186" s="374">
        <v>1</v>
      </c>
      <c r="AN186" s="374"/>
      <c r="AO186" s="374">
        <v>1</v>
      </c>
      <c r="AP186" s="374"/>
      <c r="AQ186" s="374"/>
      <c r="AR186" s="375">
        <v>5</v>
      </c>
    </row>
    <row r="187" spans="1:44">
      <c r="A187" s="337"/>
      <c r="B187" s="333" t="s">
        <v>207</v>
      </c>
      <c r="C187" s="333" t="s">
        <v>421</v>
      </c>
      <c r="D187" s="334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>
        <v>1</v>
      </c>
      <c r="AA187" s="335">
        <v>1</v>
      </c>
      <c r="AB187" s="335">
        <v>1</v>
      </c>
      <c r="AC187" s="335">
        <v>1</v>
      </c>
      <c r="AD187" s="335"/>
      <c r="AE187" s="335">
        <v>1</v>
      </c>
      <c r="AF187" s="335"/>
      <c r="AG187" s="335"/>
      <c r="AH187" s="335"/>
      <c r="AI187" s="335"/>
      <c r="AJ187" s="335"/>
      <c r="AK187" s="335"/>
      <c r="AL187" s="335"/>
      <c r="AM187" s="335"/>
      <c r="AN187" s="335"/>
      <c r="AO187" s="335"/>
      <c r="AP187" s="335"/>
      <c r="AQ187" s="335"/>
      <c r="AR187" s="336">
        <v>5</v>
      </c>
    </row>
    <row r="188" spans="1:44">
      <c r="A188" s="337"/>
      <c r="B188" s="371" t="s">
        <v>422</v>
      </c>
      <c r="C188" s="372"/>
      <c r="D188" s="373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374"/>
      <c r="Y188" s="374"/>
      <c r="Z188" s="374">
        <v>1</v>
      </c>
      <c r="AA188" s="374">
        <v>1</v>
      </c>
      <c r="AB188" s="374">
        <v>1</v>
      </c>
      <c r="AC188" s="374">
        <v>1</v>
      </c>
      <c r="AD188" s="374"/>
      <c r="AE188" s="374">
        <v>1</v>
      </c>
      <c r="AF188" s="374"/>
      <c r="AG188" s="374"/>
      <c r="AH188" s="374"/>
      <c r="AI188" s="374"/>
      <c r="AJ188" s="374"/>
      <c r="AK188" s="374"/>
      <c r="AL188" s="374"/>
      <c r="AM188" s="374"/>
      <c r="AN188" s="374"/>
      <c r="AO188" s="374"/>
      <c r="AP188" s="374"/>
      <c r="AQ188" s="374"/>
      <c r="AR188" s="375">
        <v>5</v>
      </c>
    </row>
    <row r="189" spans="1:44">
      <c r="A189" s="337"/>
      <c r="B189" s="333" t="s">
        <v>202</v>
      </c>
      <c r="C189" s="333" t="s">
        <v>192</v>
      </c>
      <c r="D189" s="334"/>
      <c r="E189" s="335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35"/>
      <c r="W189" s="335"/>
      <c r="X189" s="335">
        <v>1</v>
      </c>
      <c r="Y189" s="335"/>
      <c r="Z189" s="335">
        <v>1</v>
      </c>
      <c r="AA189" s="335"/>
      <c r="AB189" s="335"/>
      <c r="AC189" s="335"/>
      <c r="AD189" s="335"/>
      <c r="AE189" s="335"/>
      <c r="AF189" s="335"/>
      <c r="AG189" s="335"/>
      <c r="AH189" s="335"/>
      <c r="AI189" s="335"/>
      <c r="AJ189" s="335"/>
      <c r="AK189" s="335"/>
      <c r="AL189" s="335"/>
      <c r="AM189" s="335"/>
      <c r="AN189" s="335"/>
      <c r="AO189" s="335"/>
      <c r="AP189" s="335"/>
      <c r="AQ189" s="335"/>
      <c r="AR189" s="336">
        <v>2</v>
      </c>
    </row>
    <row r="190" spans="1:44">
      <c r="A190" s="337"/>
      <c r="B190" s="337"/>
      <c r="C190" s="338" t="s">
        <v>419</v>
      </c>
      <c r="D190" s="339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>
        <v>1</v>
      </c>
      <c r="W190" s="340"/>
      <c r="X190" s="340"/>
      <c r="Y190" s="340"/>
      <c r="Z190" s="340"/>
      <c r="AA190" s="340"/>
      <c r="AB190" s="340"/>
      <c r="AC190" s="340"/>
      <c r="AD190" s="340"/>
      <c r="AE190" s="340"/>
      <c r="AF190" s="340"/>
      <c r="AG190" s="340"/>
      <c r="AH190" s="340"/>
      <c r="AI190" s="340"/>
      <c r="AJ190" s="340"/>
      <c r="AK190" s="340"/>
      <c r="AL190" s="340"/>
      <c r="AM190" s="340"/>
      <c r="AN190" s="340"/>
      <c r="AO190" s="340"/>
      <c r="AP190" s="340"/>
      <c r="AQ190" s="340"/>
      <c r="AR190" s="341">
        <v>1</v>
      </c>
    </row>
    <row r="191" spans="1:44">
      <c r="A191" s="337"/>
      <c r="B191" s="371" t="s">
        <v>420</v>
      </c>
      <c r="C191" s="372"/>
      <c r="D191" s="373"/>
      <c r="E191" s="374"/>
      <c r="F191" s="374"/>
      <c r="G191" s="374"/>
      <c r="H191" s="374"/>
      <c r="I191" s="374"/>
      <c r="J191" s="374"/>
      <c r="K191" s="374"/>
      <c r="L191" s="374"/>
      <c r="M191" s="374"/>
      <c r="N191" s="374"/>
      <c r="O191" s="374"/>
      <c r="P191" s="374"/>
      <c r="Q191" s="374"/>
      <c r="R191" s="374"/>
      <c r="S191" s="374"/>
      <c r="T191" s="374"/>
      <c r="U191" s="374"/>
      <c r="V191" s="374">
        <v>1</v>
      </c>
      <c r="W191" s="374"/>
      <c r="X191" s="374">
        <v>1</v>
      </c>
      <c r="Y191" s="374"/>
      <c r="Z191" s="374">
        <v>1</v>
      </c>
      <c r="AA191" s="374"/>
      <c r="AB191" s="374"/>
      <c r="AC191" s="374"/>
      <c r="AD191" s="374"/>
      <c r="AE191" s="374"/>
      <c r="AF191" s="374"/>
      <c r="AG191" s="374"/>
      <c r="AH191" s="374"/>
      <c r="AI191" s="374"/>
      <c r="AJ191" s="374"/>
      <c r="AK191" s="374"/>
      <c r="AL191" s="374"/>
      <c r="AM191" s="374"/>
      <c r="AN191" s="374"/>
      <c r="AO191" s="374"/>
      <c r="AP191" s="374"/>
      <c r="AQ191" s="374"/>
      <c r="AR191" s="375">
        <v>3</v>
      </c>
    </row>
    <row r="192" spans="1:44">
      <c r="A192" s="337"/>
      <c r="B192" s="333" t="s">
        <v>208</v>
      </c>
      <c r="C192" s="333" t="s">
        <v>416</v>
      </c>
      <c r="D192" s="334"/>
      <c r="E192" s="335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>
        <v>1</v>
      </c>
      <c r="X192" s="335">
        <v>1</v>
      </c>
      <c r="Y192" s="335"/>
      <c r="Z192" s="335"/>
      <c r="AA192" s="335"/>
      <c r="AB192" s="335"/>
      <c r="AC192" s="335"/>
      <c r="AD192" s="335"/>
      <c r="AE192" s="335"/>
      <c r="AF192" s="335"/>
      <c r="AG192" s="335"/>
      <c r="AH192" s="335"/>
      <c r="AI192" s="335"/>
      <c r="AJ192" s="335"/>
      <c r="AK192" s="335"/>
      <c r="AL192" s="335"/>
      <c r="AM192" s="335"/>
      <c r="AN192" s="335"/>
      <c r="AO192" s="335"/>
      <c r="AP192" s="335"/>
      <c r="AQ192" s="335"/>
      <c r="AR192" s="336">
        <v>2</v>
      </c>
    </row>
    <row r="193" spans="1:44">
      <c r="A193" s="337"/>
      <c r="B193" s="337"/>
      <c r="C193" s="338" t="s">
        <v>417</v>
      </c>
      <c r="D193" s="339"/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>
        <v>1</v>
      </c>
      <c r="Z193" s="340"/>
      <c r="AA193" s="340"/>
      <c r="AB193" s="340"/>
      <c r="AC193" s="340"/>
      <c r="AD193" s="340"/>
      <c r="AE193" s="340"/>
      <c r="AF193" s="340"/>
      <c r="AG193" s="340"/>
      <c r="AH193" s="340"/>
      <c r="AI193" s="340"/>
      <c r="AJ193" s="340"/>
      <c r="AK193" s="340"/>
      <c r="AL193" s="340"/>
      <c r="AM193" s="340"/>
      <c r="AN193" s="340"/>
      <c r="AO193" s="340"/>
      <c r="AP193" s="340"/>
      <c r="AQ193" s="340"/>
      <c r="AR193" s="341">
        <v>1</v>
      </c>
    </row>
    <row r="194" spans="1:44">
      <c r="A194" s="337"/>
      <c r="B194" s="371" t="s">
        <v>418</v>
      </c>
      <c r="C194" s="372"/>
      <c r="D194" s="373"/>
      <c r="E194" s="374"/>
      <c r="F194" s="374"/>
      <c r="G194" s="374"/>
      <c r="H194" s="374"/>
      <c r="I194" s="374"/>
      <c r="J194" s="374"/>
      <c r="K194" s="374"/>
      <c r="L194" s="374"/>
      <c r="M194" s="374"/>
      <c r="N194" s="374"/>
      <c r="O194" s="374"/>
      <c r="P194" s="374"/>
      <c r="Q194" s="374"/>
      <c r="R194" s="374"/>
      <c r="S194" s="374"/>
      <c r="T194" s="374"/>
      <c r="U194" s="374"/>
      <c r="V194" s="374"/>
      <c r="W194" s="374">
        <v>1</v>
      </c>
      <c r="X194" s="374">
        <v>1</v>
      </c>
      <c r="Y194" s="374">
        <v>1</v>
      </c>
      <c r="Z194" s="374"/>
      <c r="AA194" s="374"/>
      <c r="AB194" s="374"/>
      <c r="AC194" s="374"/>
      <c r="AD194" s="374"/>
      <c r="AE194" s="374"/>
      <c r="AF194" s="374"/>
      <c r="AG194" s="374"/>
      <c r="AH194" s="374"/>
      <c r="AI194" s="374"/>
      <c r="AJ194" s="374"/>
      <c r="AK194" s="374"/>
      <c r="AL194" s="374"/>
      <c r="AM194" s="374"/>
      <c r="AN194" s="374"/>
      <c r="AO194" s="374"/>
      <c r="AP194" s="374"/>
      <c r="AQ194" s="374"/>
      <c r="AR194" s="375">
        <v>3</v>
      </c>
    </row>
    <row r="195" spans="1:44">
      <c r="A195" s="337"/>
      <c r="B195" s="333" t="s">
        <v>205</v>
      </c>
      <c r="C195" s="333" t="s">
        <v>484</v>
      </c>
      <c r="D195" s="334"/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335"/>
      <c r="AD195" s="335"/>
      <c r="AE195" s="335"/>
      <c r="AF195" s="335">
        <v>1</v>
      </c>
      <c r="AG195" s="335"/>
      <c r="AH195" s="335"/>
      <c r="AI195" s="335"/>
      <c r="AJ195" s="335"/>
      <c r="AK195" s="335"/>
      <c r="AL195" s="335"/>
      <c r="AM195" s="335"/>
      <c r="AN195" s="335"/>
      <c r="AO195" s="335"/>
      <c r="AP195" s="335"/>
      <c r="AQ195" s="335"/>
      <c r="AR195" s="336">
        <v>1</v>
      </c>
    </row>
    <row r="196" spans="1:44">
      <c r="A196" s="337"/>
      <c r="B196" s="371" t="s">
        <v>485</v>
      </c>
      <c r="C196" s="372"/>
      <c r="D196" s="373"/>
      <c r="E196" s="374"/>
      <c r="F196" s="374"/>
      <c r="G196" s="374"/>
      <c r="H196" s="374"/>
      <c r="I196" s="374"/>
      <c r="J196" s="374"/>
      <c r="K196" s="374"/>
      <c r="L196" s="374"/>
      <c r="M196" s="374"/>
      <c r="N196" s="374"/>
      <c r="O196" s="374"/>
      <c r="P196" s="374"/>
      <c r="Q196" s="374"/>
      <c r="R196" s="374"/>
      <c r="S196" s="374"/>
      <c r="T196" s="374"/>
      <c r="U196" s="374"/>
      <c r="V196" s="374"/>
      <c r="W196" s="374"/>
      <c r="X196" s="374"/>
      <c r="Y196" s="374"/>
      <c r="Z196" s="374"/>
      <c r="AA196" s="374"/>
      <c r="AB196" s="374"/>
      <c r="AC196" s="374"/>
      <c r="AD196" s="374"/>
      <c r="AE196" s="374"/>
      <c r="AF196" s="374">
        <v>1</v>
      </c>
      <c r="AG196" s="374"/>
      <c r="AH196" s="374"/>
      <c r="AI196" s="374"/>
      <c r="AJ196" s="374"/>
      <c r="AK196" s="374"/>
      <c r="AL196" s="374"/>
      <c r="AM196" s="374"/>
      <c r="AN196" s="374"/>
      <c r="AO196" s="374"/>
      <c r="AP196" s="374"/>
      <c r="AQ196" s="374"/>
      <c r="AR196" s="375">
        <v>1</v>
      </c>
    </row>
    <row r="197" spans="1:44">
      <c r="A197" s="337"/>
      <c r="B197" s="333" t="s">
        <v>171</v>
      </c>
      <c r="C197" s="333" t="s">
        <v>389</v>
      </c>
      <c r="D197" s="334"/>
      <c r="E197" s="335"/>
      <c r="F197" s="335"/>
      <c r="G197" s="335"/>
      <c r="H197" s="335"/>
      <c r="I197" s="335"/>
      <c r="J197" s="335"/>
      <c r="K197" s="335"/>
      <c r="L197" s="335"/>
      <c r="M197" s="335"/>
      <c r="N197" s="335"/>
      <c r="O197" s="335"/>
      <c r="P197" s="335"/>
      <c r="Q197" s="335">
        <v>1</v>
      </c>
      <c r="R197" s="335"/>
      <c r="S197" s="335"/>
      <c r="T197" s="335"/>
      <c r="U197" s="335"/>
      <c r="V197" s="335"/>
      <c r="W197" s="335"/>
      <c r="X197" s="335"/>
      <c r="Y197" s="335"/>
      <c r="Z197" s="335"/>
      <c r="AA197" s="335"/>
      <c r="AB197" s="335"/>
      <c r="AC197" s="335"/>
      <c r="AD197" s="335"/>
      <c r="AE197" s="335"/>
      <c r="AF197" s="335"/>
      <c r="AG197" s="335"/>
      <c r="AH197" s="335"/>
      <c r="AI197" s="335"/>
      <c r="AJ197" s="335"/>
      <c r="AK197" s="335"/>
      <c r="AL197" s="335"/>
      <c r="AM197" s="335"/>
      <c r="AN197" s="335"/>
      <c r="AO197" s="335"/>
      <c r="AP197" s="335"/>
      <c r="AQ197" s="335"/>
      <c r="AR197" s="336">
        <v>1</v>
      </c>
    </row>
    <row r="198" spans="1:44">
      <c r="A198" s="337"/>
      <c r="B198" s="371" t="s">
        <v>390</v>
      </c>
      <c r="C198" s="372"/>
      <c r="D198" s="373"/>
      <c r="E198" s="374"/>
      <c r="F198" s="374"/>
      <c r="G198" s="374"/>
      <c r="H198" s="374"/>
      <c r="I198" s="374"/>
      <c r="J198" s="374"/>
      <c r="K198" s="374"/>
      <c r="L198" s="374"/>
      <c r="M198" s="374"/>
      <c r="N198" s="374"/>
      <c r="O198" s="374"/>
      <c r="P198" s="374"/>
      <c r="Q198" s="374">
        <v>1</v>
      </c>
      <c r="R198" s="374"/>
      <c r="S198" s="374"/>
      <c r="T198" s="374"/>
      <c r="U198" s="374"/>
      <c r="V198" s="374"/>
      <c r="W198" s="374"/>
      <c r="X198" s="374"/>
      <c r="Y198" s="374"/>
      <c r="Z198" s="374"/>
      <c r="AA198" s="374"/>
      <c r="AB198" s="374"/>
      <c r="AC198" s="374"/>
      <c r="AD198" s="374"/>
      <c r="AE198" s="374"/>
      <c r="AF198" s="374"/>
      <c r="AG198" s="374"/>
      <c r="AH198" s="374"/>
      <c r="AI198" s="374"/>
      <c r="AJ198" s="374"/>
      <c r="AK198" s="374"/>
      <c r="AL198" s="374"/>
      <c r="AM198" s="374"/>
      <c r="AN198" s="374"/>
      <c r="AO198" s="374"/>
      <c r="AP198" s="374"/>
      <c r="AQ198" s="374"/>
      <c r="AR198" s="375">
        <v>1</v>
      </c>
    </row>
    <row r="199" spans="1:44">
      <c r="A199" s="376" t="s">
        <v>353</v>
      </c>
      <c r="B199" s="377"/>
      <c r="C199" s="377"/>
      <c r="D199" s="347"/>
      <c r="E199" s="348"/>
      <c r="F199" s="348"/>
      <c r="G199" s="348">
        <v>1</v>
      </c>
      <c r="H199" s="348">
        <v>1</v>
      </c>
      <c r="I199" s="348">
        <v>1</v>
      </c>
      <c r="J199" s="348"/>
      <c r="K199" s="348"/>
      <c r="L199" s="348"/>
      <c r="M199" s="348"/>
      <c r="N199" s="348"/>
      <c r="O199" s="348"/>
      <c r="P199" s="348"/>
      <c r="Q199" s="348">
        <v>1</v>
      </c>
      <c r="R199" s="348"/>
      <c r="S199" s="348"/>
      <c r="T199" s="348">
        <v>1</v>
      </c>
      <c r="U199" s="348"/>
      <c r="V199" s="348">
        <v>2</v>
      </c>
      <c r="W199" s="348">
        <v>1</v>
      </c>
      <c r="X199" s="348">
        <v>2</v>
      </c>
      <c r="Y199" s="348">
        <v>1</v>
      </c>
      <c r="Z199" s="348">
        <v>2</v>
      </c>
      <c r="AA199" s="348">
        <v>1</v>
      </c>
      <c r="AB199" s="348">
        <v>1</v>
      </c>
      <c r="AC199" s="348">
        <v>1</v>
      </c>
      <c r="AD199" s="348"/>
      <c r="AE199" s="348">
        <v>1</v>
      </c>
      <c r="AF199" s="348">
        <v>1</v>
      </c>
      <c r="AG199" s="348"/>
      <c r="AH199" s="348"/>
      <c r="AI199" s="348"/>
      <c r="AJ199" s="348">
        <v>3</v>
      </c>
      <c r="AK199" s="348"/>
      <c r="AL199" s="348">
        <v>2</v>
      </c>
      <c r="AM199" s="348">
        <v>1</v>
      </c>
      <c r="AN199" s="348"/>
      <c r="AO199" s="348">
        <v>1</v>
      </c>
      <c r="AP199" s="348"/>
      <c r="AQ199" s="348"/>
      <c r="AR199" s="349">
        <v>25</v>
      </c>
    </row>
    <row r="200" spans="1:44">
      <c r="A200" s="333" t="s">
        <v>59</v>
      </c>
      <c r="B200" s="333" t="s">
        <v>177</v>
      </c>
      <c r="C200" s="333" t="s">
        <v>460</v>
      </c>
      <c r="D200" s="334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>
        <v>1</v>
      </c>
      <c r="AG200" s="335"/>
      <c r="AH200" s="335"/>
      <c r="AI200" s="335"/>
      <c r="AJ200" s="335"/>
      <c r="AK200" s="335"/>
      <c r="AL200" s="335"/>
      <c r="AM200" s="335"/>
      <c r="AN200" s="335"/>
      <c r="AO200" s="335"/>
      <c r="AP200" s="335"/>
      <c r="AQ200" s="335"/>
      <c r="AR200" s="336">
        <v>1</v>
      </c>
    </row>
    <row r="201" spans="1:44">
      <c r="A201" s="337"/>
      <c r="B201" s="371" t="s">
        <v>461</v>
      </c>
      <c r="C201" s="372"/>
      <c r="D201" s="373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4"/>
      <c r="U201" s="374"/>
      <c r="V201" s="374"/>
      <c r="W201" s="374"/>
      <c r="X201" s="374"/>
      <c r="Y201" s="374"/>
      <c r="Z201" s="374"/>
      <c r="AA201" s="374"/>
      <c r="AB201" s="374"/>
      <c r="AC201" s="374"/>
      <c r="AD201" s="374"/>
      <c r="AE201" s="374"/>
      <c r="AF201" s="374">
        <v>1</v>
      </c>
      <c r="AG201" s="374"/>
      <c r="AH201" s="374"/>
      <c r="AI201" s="374"/>
      <c r="AJ201" s="374"/>
      <c r="AK201" s="374"/>
      <c r="AL201" s="374"/>
      <c r="AM201" s="374"/>
      <c r="AN201" s="374"/>
      <c r="AO201" s="374"/>
      <c r="AP201" s="374"/>
      <c r="AQ201" s="374"/>
      <c r="AR201" s="375">
        <v>1</v>
      </c>
    </row>
    <row r="202" spans="1:44">
      <c r="A202" s="337"/>
      <c r="B202" s="333" t="s">
        <v>252</v>
      </c>
      <c r="C202" s="333" t="s">
        <v>360</v>
      </c>
      <c r="D202" s="334"/>
      <c r="E202" s="335"/>
      <c r="F202" s="335"/>
      <c r="G202" s="335"/>
      <c r="H202" s="335"/>
      <c r="I202" s="335"/>
      <c r="J202" s="335">
        <v>1</v>
      </c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35"/>
      <c r="W202" s="335"/>
      <c r="X202" s="335"/>
      <c r="Y202" s="335"/>
      <c r="Z202" s="335"/>
      <c r="AA202" s="335"/>
      <c r="AB202" s="335"/>
      <c r="AC202" s="335"/>
      <c r="AD202" s="335"/>
      <c r="AE202" s="335"/>
      <c r="AF202" s="335"/>
      <c r="AG202" s="335"/>
      <c r="AH202" s="335"/>
      <c r="AI202" s="335"/>
      <c r="AJ202" s="335"/>
      <c r="AK202" s="335"/>
      <c r="AL202" s="335"/>
      <c r="AM202" s="335"/>
      <c r="AN202" s="335"/>
      <c r="AO202" s="335"/>
      <c r="AP202" s="335"/>
      <c r="AQ202" s="335"/>
      <c r="AR202" s="336">
        <v>1</v>
      </c>
    </row>
    <row r="203" spans="1:44">
      <c r="A203" s="337"/>
      <c r="B203" s="371" t="s">
        <v>361</v>
      </c>
      <c r="C203" s="372"/>
      <c r="D203" s="373"/>
      <c r="E203" s="374"/>
      <c r="F203" s="374"/>
      <c r="G203" s="374"/>
      <c r="H203" s="374"/>
      <c r="I203" s="374"/>
      <c r="J203" s="374">
        <v>1</v>
      </c>
      <c r="K203" s="374"/>
      <c r="L203" s="374"/>
      <c r="M203" s="374"/>
      <c r="N203" s="374"/>
      <c r="O203" s="374"/>
      <c r="P203" s="374"/>
      <c r="Q203" s="374"/>
      <c r="R203" s="374"/>
      <c r="S203" s="374"/>
      <c r="T203" s="374"/>
      <c r="U203" s="374"/>
      <c r="V203" s="374"/>
      <c r="W203" s="374"/>
      <c r="X203" s="374"/>
      <c r="Y203" s="374"/>
      <c r="Z203" s="374"/>
      <c r="AA203" s="374"/>
      <c r="AB203" s="374"/>
      <c r="AC203" s="374"/>
      <c r="AD203" s="374"/>
      <c r="AE203" s="374"/>
      <c r="AF203" s="374"/>
      <c r="AG203" s="374"/>
      <c r="AH203" s="374"/>
      <c r="AI203" s="374"/>
      <c r="AJ203" s="374"/>
      <c r="AK203" s="374"/>
      <c r="AL203" s="374"/>
      <c r="AM203" s="374"/>
      <c r="AN203" s="374"/>
      <c r="AO203" s="374"/>
      <c r="AP203" s="374"/>
      <c r="AQ203" s="374"/>
      <c r="AR203" s="375">
        <v>1</v>
      </c>
    </row>
    <row r="204" spans="1:44">
      <c r="A204" s="376" t="s">
        <v>362</v>
      </c>
      <c r="B204" s="377"/>
      <c r="C204" s="377"/>
      <c r="D204" s="347"/>
      <c r="E204" s="348"/>
      <c r="F204" s="348"/>
      <c r="G204" s="348"/>
      <c r="H204" s="348"/>
      <c r="I204" s="348"/>
      <c r="J204" s="348">
        <v>1</v>
      </c>
      <c r="K204" s="348"/>
      <c r="L204" s="348"/>
      <c r="M204" s="348"/>
      <c r="N204" s="348"/>
      <c r="O204" s="348"/>
      <c r="P204" s="348"/>
      <c r="Q204" s="348"/>
      <c r="R204" s="348"/>
      <c r="S204" s="348"/>
      <c r="T204" s="348"/>
      <c r="U204" s="348"/>
      <c r="V204" s="348"/>
      <c r="W204" s="348"/>
      <c r="X204" s="348"/>
      <c r="Y204" s="348"/>
      <c r="Z204" s="348"/>
      <c r="AA204" s="348"/>
      <c r="AB204" s="348"/>
      <c r="AC204" s="348"/>
      <c r="AD204" s="348"/>
      <c r="AE204" s="348"/>
      <c r="AF204" s="348">
        <v>1</v>
      </c>
      <c r="AG204" s="348"/>
      <c r="AH204" s="348"/>
      <c r="AI204" s="348"/>
      <c r="AJ204" s="348"/>
      <c r="AK204" s="348"/>
      <c r="AL204" s="348"/>
      <c r="AM204" s="348"/>
      <c r="AN204" s="348"/>
      <c r="AO204" s="348"/>
      <c r="AP204" s="348"/>
      <c r="AQ204" s="348"/>
      <c r="AR204" s="349">
        <v>2</v>
      </c>
    </row>
    <row r="205" spans="1:44">
      <c r="A205" s="333" t="s">
        <v>29</v>
      </c>
      <c r="B205" s="333" t="s">
        <v>182</v>
      </c>
      <c r="C205" s="333" t="s">
        <v>445</v>
      </c>
      <c r="D205" s="334"/>
      <c r="E205" s="335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>
        <v>1</v>
      </c>
      <c r="AB205" s="335"/>
      <c r="AC205" s="335"/>
      <c r="AD205" s="335"/>
      <c r="AE205" s="335"/>
      <c r="AF205" s="335"/>
      <c r="AG205" s="335"/>
      <c r="AH205" s="335"/>
      <c r="AI205" s="335"/>
      <c r="AJ205" s="335"/>
      <c r="AK205" s="335"/>
      <c r="AL205" s="335"/>
      <c r="AM205" s="335"/>
      <c r="AN205" s="335"/>
      <c r="AO205" s="335"/>
      <c r="AP205" s="335"/>
      <c r="AQ205" s="335"/>
      <c r="AR205" s="336">
        <v>1</v>
      </c>
    </row>
    <row r="206" spans="1:44">
      <c r="A206" s="337"/>
      <c r="B206" s="337"/>
      <c r="C206" s="338" t="s">
        <v>446</v>
      </c>
      <c r="D206" s="339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  <c r="AB206" s="340"/>
      <c r="AC206" s="340"/>
      <c r="AD206" s="340"/>
      <c r="AE206" s="340">
        <v>1</v>
      </c>
      <c r="AF206" s="340"/>
      <c r="AG206" s="340"/>
      <c r="AH206" s="340"/>
      <c r="AI206" s="340"/>
      <c r="AJ206" s="340"/>
      <c r="AK206" s="340"/>
      <c r="AL206" s="340"/>
      <c r="AM206" s="340"/>
      <c r="AN206" s="340"/>
      <c r="AO206" s="340"/>
      <c r="AP206" s="340"/>
      <c r="AQ206" s="340"/>
      <c r="AR206" s="341">
        <v>1</v>
      </c>
    </row>
    <row r="207" spans="1:44">
      <c r="A207" s="337"/>
      <c r="B207" s="337"/>
      <c r="C207" s="338" t="s">
        <v>447</v>
      </c>
      <c r="D207" s="339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>
        <v>1</v>
      </c>
      <c r="W207" s="340"/>
      <c r="X207" s="340">
        <v>1</v>
      </c>
      <c r="Y207" s="340"/>
      <c r="Z207" s="340"/>
      <c r="AA207" s="340"/>
      <c r="AB207" s="340"/>
      <c r="AC207" s="340"/>
      <c r="AD207" s="340"/>
      <c r="AE207" s="340"/>
      <c r="AF207" s="340"/>
      <c r="AG207" s="340"/>
      <c r="AH207" s="340"/>
      <c r="AI207" s="340"/>
      <c r="AJ207" s="340"/>
      <c r="AK207" s="340"/>
      <c r="AL207" s="340"/>
      <c r="AM207" s="340"/>
      <c r="AN207" s="340"/>
      <c r="AO207" s="340"/>
      <c r="AP207" s="340"/>
      <c r="AQ207" s="340"/>
      <c r="AR207" s="341">
        <v>2</v>
      </c>
    </row>
    <row r="208" spans="1:44">
      <c r="A208" s="337"/>
      <c r="B208" s="337"/>
      <c r="C208" s="338" t="s">
        <v>439</v>
      </c>
      <c r="D208" s="339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>
        <v>1</v>
      </c>
      <c r="AA208" s="340"/>
      <c r="AB208" s="340"/>
      <c r="AC208" s="340"/>
      <c r="AD208" s="340">
        <v>1</v>
      </c>
      <c r="AE208" s="340"/>
      <c r="AF208" s="340"/>
      <c r="AG208" s="340"/>
      <c r="AH208" s="340"/>
      <c r="AI208" s="340"/>
      <c r="AJ208" s="340"/>
      <c r="AK208" s="340"/>
      <c r="AL208" s="340"/>
      <c r="AM208" s="340"/>
      <c r="AN208" s="340"/>
      <c r="AO208" s="340"/>
      <c r="AP208" s="340"/>
      <c r="AQ208" s="340"/>
      <c r="AR208" s="341">
        <v>2</v>
      </c>
    </row>
    <row r="209" spans="1:44">
      <c r="A209" s="337"/>
      <c r="B209" s="337"/>
      <c r="C209" s="338" t="s">
        <v>462</v>
      </c>
      <c r="D209" s="339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  <c r="AA209" s="340"/>
      <c r="AB209" s="340"/>
      <c r="AC209" s="340"/>
      <c r="AD209" s="340"/>
      <c r="AE209" s="340"/>
      <c r="AF209" s="340">
        <v>1</v>
      </c>
      <c r="AG209" s="340"/>
      <c r="AH209" s="340"/>
      <c r="AI209" s="340"/>
      <c r="AJ209" s="340"/>
      <c r="AK209" s="340"/>
      <c r="AL209" s="340"/>
      <c r="AM209" s="340">
        <v>1</v>
      </c>
      <c r="AN209" s="340"/>
      <c r="AO209" s="340"/>
      <c r="AP209" s="340"/>
      <c r="AQ209" s="340"/>
      <c r="AR209" s="341">
        <v>2</v>
      </c>
    </row>
    <row r="210" spans="1:44">
      <c r="A210" s="337"/>
      <c r="B210" s="337"/>
      <c r="C210" s="338" t="s">
        <v>448</v>
      </c>
      <c r="D210" s="339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>
        <v>2</v>
      </c>
      <c r="AB210" s="340">
        <v>1</v>
      </c>
      <c r="AC210" s="340"/>
      <c r="AD210" s="340">
        <v>1</v>
      </c>
      <c r="AE210" s="340"/>
      <c r="AF210" s="340"/>
      <c r="AG210" s="340"/>
      <c r="AH210" s="340"/>
      <c r="AI210" s="340"/>
      <c r="AJ210" s="340"/>
      <c r="AK210" s="340"/>
      <c r="AL210" s="340"/>
      <c r="AM210" s="340"/>
      <c r="AN210" s="340"/>
      <c r="AO210" s="340"/>
      <c r="AP210" s="340"/>
      <c r="AQ210" s="340"/>
      <c r="AR210" s="341">
        <v>4</v>
      </c>
    </row>
    <row r="211" spans="1:44">
      <c r="A211" s="337"/>
      <c r="B211" s="371" t="s">
        <v>449</v>
      </c>
      <c r="C211" s="372"/>
      <c r="D211" s="373"/>
      <c r="E211" s="374"/>
      <c r="F211" s="374"/>
      <c r="G211" s="374"/>
      <c r="H211" s="374"/>
      <c r="I211" s="374"/>
      <c r="J211" s="374"/>
      <c r="K211" s="374"/>
      <c r="L211" s="374"/>
      <c r="M211" s="374"/>
      <c r="N211" s="374"/>
      <c r="O211" s="374"/>
      <c r="P211" s="374"/>
      <c r="Q211" s="374"/>
      <c r="R211" s="374"/>
      <c r="S211" s="374"/>
      <c r="T211" s="374"/>
      <c r="U211" s="374"/>
      <c r="V211" s="374">
        <v>1</v>
      </c>
      <c r="W211" s="374"/>
      <c r="X211" s="374">
        <v>1</v>
      </c>
      <c r="Y211" s="374"/>
      <c r="Z211" s="374">
        <v>1</v>
      </c>
      <c r="AA211" s="374">
        <v>3</v>
      </c>
      <c r="AB211" s="374">
        <v>1</v>
      </c>
      <c r="AC211" s="374"/>
      <c r="AD211" s="374">
        <v>2</v>
      </c>
      <c r="AE211" s="374">
        <v>1</v>
      </c>
      <c r="AF211" s="374">
        <v>1</v>
      </c>
      <c r="AG211" s="374"/>
      <c r="AH211" s="374"/>
      <c r="AI211" s="374"/>
      <c r="AJ211" s="374"/>
      <c r="AK211" s="374"/>
      <c r="AL211" s="374"/>
      <c r="AM211" s="374">
        <v>1</v>
      </c>
      <c r="AN211" s="374"/>
      <c r="AO211" s="374"/>
      <c r="AP211" s="374"/>
      <c r="AQ211" s="374"/>
      <c r="AR211" s="375">
        <v>12</v>
      </c>
    </row>
    <row r="212" spans="1:44">
      <c r="A212" s="337"/>
      <c r="B212" s="333" t="s">
        <v>291</v>
      </c>
      <c r="C212" s="333" t="s">
        <v>224</v>
      </c>
      <c r="D212" s="334"/>
      <c r="E212" s="335"/>
      <c r="F212" s="335"/>
      <c r="G212" s="335"/>
      <c r="H212" s="335"/>
      <c r="I212" s="335"/>
      <c r="J212" s="335"/>
      <c r="K212" s="335"/>
      <c r="L212" s="335"/>
      <c r="M212" s="335">
        <v>1</v>
      </c>
      <c r="N212" s="335"/>
      <c r="O212" s="335"/>
      <c r="P212" s="335"/>
      <c r="Q212" s="335"/>
      <c r="R212" s="335"/>
      <c r="S212" s="335"/>
      <c r="T212" s="335"/>
      <c r="U212" s="335"/>
      <c r="V212" s="335"/>
      <c r="W212" s="335"/>
      <c r="X212" s="335">
        <v>1</v>
      </c>
      <c r="Y212" s="335"/>
      <c r="Z212" s="335"/>
      <c r="AA212" s="335"/>
      <c r="AB212" s="335"/>
      <c r="AC212" s="335"/>
      <c r="AD212" s="335"/>
      <c r="AE212" s="335"/>
      <c r="AF212" s="335"/>
      <c r="AG212" s="335"/>
      <c r="AH212" s="335"/>
      <c r="AI212" s="335"/>
      <c r="AJ212" s="335"/>
      <c r="AK212" s="335"/>
      <c r="AL212" s="335"/>
      <c r="AM212" s="335"/>
      <c r="AN212" s="335"/>
      <c r="AO212" s="335"/>
      <c r="AP212" s="335"/>
      <c r="AQ212" s="335"/>
      <c r="AR212" s="336">
        <v>2</v>
      </c>
    </row>
    <row r="213" spans="1:44">
      <c r="A213" s="337"/>
      <c r="B213" s="337"/>
      <c r="C213" s="338" t="s">
        <v>410</v>
      </c>
      <c r="D213" s="339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>
        <v>2</v>
      </c>
      <c r="V213" s="340">
        <v>1</v>
      </c>
      <c r="W213" s="340"/>
      <c r="X213" s="340"/>
      <c r="Y213" s="340">
        <v>1</v>
      </c>
      <c r="Z213" s="340"/>
      <c r="AA213" s="340"/>
      <c r="AB213" s="340"/>
      <c r="AC213" s="340"/>
      <c r="AD213" s="340"/>
      <c r="AE213" s="340"/>
      <c r="AF213" s="340"/>
      <c r="AG213" s="340"/>
      <c r="AH213" s="340"/>
      <c r="AI213" s="340"/>
      <c r="AJ213" s="340"/>
      <c r="AK213" s="340"/>
      <c r="AL213" s="340"/>
      <c r="AM213" s="340"/>
      <c r="AN213" s="340"/>
      <c r="AO213" s="340"/>
      <c r="AP213" s="340"/>
      <c r="AQ213" s="340"/>
      <c r="AR213" s="341">
        <v>4</v>
      </c>
    </row>
    <row r="214" spans="1:44">
      <c r="A214" s="337"/>
      <c r="B214" s="337"/>
      <c r="C214" s="338" t="s">
        <v>450</v>
      </c>
      <c r="D214" s="339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  <c r="AA214" s="340"/>
      <c r="AB214" s="340"/>
      <c r="AC214" s="340"/>
      <c r="AD214" s="340"/>
      <c r="AE214" s="340"/>
      <c r="AF214" s="340">
        <v>1</v>
      </c>
      <c r="AG214" s="340"/>
      <c r="AH214" s="340"/>
      <c r="AI214" s="340"/>
      <c r="AJ214" s="340"/>
      <c r="AK214" s="340"/>
      <c r="AL214" s="340"/>
      <c r="AM214" s="340"/>
      <c r="AN214" s="340"/>
      <c r="AO214" s="340"/>
      <c r="AP214" s="340"/>
      <c r="AQ214" s="340"/>
      <c r="AR214" s="341">
        <v>1</v>
      </c>
    </row>
    <row r="215" spans="1:44">
      <c r="A215" s="337"/>
      <c r="B215" s="371" t="s">
        <v>371</v>
      </c>
      <c r="C215" s="372"/>
      <c r="D215" s="373"/>
      <c r="E215" s="374"/>
      <c r="F215" s="374"/>
      <c r="G215" s="374"/>
      <c r="H215" s="374"/>
      <c r="I215" s="374"/>
      <c r="J215" s="374"/>
      <c r="K215" s="374"/>
      <c r="L215" s="374"/>
      <c r="M215" s="374">
        <v>1</v>
      </c>
      <c r="N215" s="374"/>
      <c r="O215" s="374"/>
      <c r="P215" s="374"/>
      <c r="Q215" s="374"/>
      <c r="R215" s="374"/>
      <c r="S215" s="374"/>
      <c r="T215" s="374"/>
      <c r="U215" s="374">
        <v>2</v>
      </c>
      <c r="V215" s="374">
        <v>1</v>
      </c>
      <c r="W215" s="374"/>
      <c r="X215" s="374">
        <v>1</v>
      </c>
      <c r="Y215" s="374">
        <v>1</v>
      </c>
      <c r="Z215" s="374"/>
      <c r="AA215" s="374"/>
      <c r="AB215" s="374"/>
      <c r="AC215" s="374"/>
      <c r="AD215" s="374"/>
      <c r="AE215" s="374"/>
      <c r="AF215" s="374">
        <v>1</v>
      </c>
      <c r="AG215" s="374"/>
      <c r="AH215" s="374"/>
      <c r="AI215" s="374"/>
      <c r="AJ215" s="374"/>
      <c r="AK215" s="374"/>
      <c r="AL215" s="374"/>
      <c r="AM215" s="374"/>
      <c r="AN215" s="374"/>
      <c r="AO215" s="374"/>
      <c r="AP215" s="374"/>
      <c r="AQ215" s="374"/>
      <c r="AR215" s="375">
        <v>7</v>
      </c>
    </row>
    <row r="216" spans="1:44">
      <c r="A216" s="337"/>
      <c r="B216" s="333" t="s">
        <v>287</v>
      </c>
      <c r="C216" s="333" t="s">
        <v>463</v>
      </c>
      <c r="D216" s="334"/>
      <c r="E216" s="335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335">
        <v>1</v>
      </c>
      <c r="AD216" s="335"/>
      <c r="AE216" s="335"/>
      <c r="AF216" s="335"/>
      <c r="AG216" s="335"/>
      <c r="AH216" s="335"/>
      <c r="AI216" s="335"/>
      <c r="AJ216" s="335"/>
      <c r="AK216" s="335"/>
      <c r="AL216" s="335"/>
      <c r="AM216" s="335"/>
      <c r="AN216" s="335"/>
      <c r="AO216" s="335"/>
      <c r="AP216" s="335"/>
      <c r="AQ216" s="335"/>
      <c r="AR216" s="336">
        <v>1</v>
      </c>
    </row>
    <row r="217" spans="1:44">
      <c r="A217" s="337"/>
      <c r="B217" s="337"/>
      <c r="C217" s="338" t="s">
        <v>523</v>
      </c>
      <c r="D217" s="339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/>
      <c r="AB217" s="340"/>
      <c r="AC217" s="340"/>
      <c r="AD217" s="340">
        <v>1</v>
      </c>
      <c r="AE217" s="340"/>
      <c r="AF217" s="340">
        <v>1</v>
      </c>
      <c r="AG217" s="340"/>
      <c r="AH217" s="340"/>
      <c r="AI217" s="340"/>
      <c r="AJ217" s="340"/>
      <c r="AK217" s="340"/>
      <c r="AL217" s="340"/>
      <c r="AM217" s="340"/>
      <c r="AN217" s="340">
        <v>2</v>
      </c>
      <c r="AO217" s="340"/>
      <c r="AP217" s="340"/>
      <c r="AQ217" s="340"/>
      <c r="AR217" s="341">
        <v>4</v>
      </c>
    </row>
    <row r="218" spans="1:44">
      <c r="A218" s="337"/>
      <c r="B218" s="371" t="s">
        <v>464</v>
      </c>
      <c r="C218" s="372"/>
      <c r="D218" s="373"/>
      <c r="E218" s="374"/>
      <c r="F218" s="374"/>
      <c r="G218" s="374"/>
      <c r="H218" s="374"/>
      <c r="I218" s="374"/>
      <c r="J218" s="374"/>
      <c r="K218" s="374"/>
      <c r="L218" s="374"/>
      <c r="M218" s="374"/>
      <c r="N218" s="374"/>
      <c r="O218" s="374"/>
      <c r="P218" s="374"/>
      <c r="Q218" s="374"/>
      <c r="R218" s="374"/>
      <c r="S218" s="374"/>
      <c r="T218" s="374"/>
      <c r="U218" s="374"/>
      <c r="V218" s="374"/>
      <c r="W218" s="374"/>
      <c r="X218" s="374"/>
      <c r="Y218" s="374"/>
      <c r="Z218" s="374"/>
      <c r="AA218" s="374"/>
      <c r="AB218" s="374"/>
      <c r="AC218" s="374">
        <v>1</v>
      </c>
      <c r="AD218" s="374">
        <v>1</v>
      </c>
      <c r="AE218" s="374"/>
      <c r="AF218" s="374">
        <v>1</v>
      </c>
      <c r="AG218" s="374"/>
      <c r="AH218" s="374"/>
      <c r="AI218" s="374"/>
      <c r="AJ218" s="374"/>
      <c r="AK218" s="374"/>
      <c r="AL218" s="374"/>
      <c r="AM218" s="374"/>
      <c r="AN218" s="374">
        <v>2</v>
      </c>
      <c r="AO218" s="374"/>
      <c r="AP218" s="374"/>
      <c r="AQ218" s="374"/>
      <c r="AR218" s="375">
        <v>5</v>
      </c>
    </row>
    <row r="219" spans="1:44">
      <c r="A219" s="337"/>
      <c r="B219" s="333" t="s">
        <v>294</v>
      </c>
      <c r="C219" s="333" t="s">
        <v>522</v>
      </c>
      <c r="D219" s="334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35"/>
      <c r="W219" s="335"/>
      <c r="X219" s="335"/>
      <c r="Y219" s="335"/>
      <c r="Z219" s="335"/>
      <c r="AA219" s="335"/>
      <c r="AB219" s="335"/>
      <c r="AC219" s="335"/>
      <c r="AD219" s="335"/>
      <c r="AE219" s="335"/>
      <c r="AF219" s="335"/>
      <c r="AG219" s="335">
        <v>1</v>
      </c>
      <c r="AH219" s="335"/>
      <c r="AI219" s="335"/>
      <c r="AJ219" s="335"/>
      <c r="AK219" s="335"/>
      <c r="AL219" s="335"/>
      <c r="AM219" s="335"/>
      <c r="AN219" s="335"/>
      <c r="AO219" s="335"/>
      <c r="AP219" s="335"/>
      <c r="AQ219" s="335"/>
      <c r="AR219" s="336">
        <v>1</v>
      </c>
    </row>
    <row r="220" spans="1:44">
      <c r="A220" s="337"/>
      <c r="B220" s="337"/>
      <c r="C220" s="338" t="s">
        <v>451</v>
      </c>
      <c r="D220" s="339"/>
      <c r="E220" s="340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  <c r="AA220" s="340">
        <v>2</v>
      </c>
      <c r="AB220" s="340"/>
      <c r="AC220" s="340">
        <v>1</v>
      </c>
      <c r="AD220" s="340"/>
      <c r="AE220" s="340"/>
      <c r="AF220" s="340"/>
      <c r="AG220" s="340"/>
      <c r="AH220" s="340"/>
      <c r="AI220" s="340"/>
      <c r="AJ220" s="340"/>
      <c r="AK220" s="340"/>
      <c r="AL220" s="340"/>
      <c r="AM220" s="340"/>
      <c r="AN220" s="340"/>
      <c r="AO220" s="340"/>
      <c r="AP220" s="340"/>
      <c r="AQ220" s="340"/>
      <c r="AR220" s="341">
        <v>3</v>
      </c>
    </row>
    <row r="221" spans="1:44">
      <c r="A221" s="337"/>
      <c r="B221" s="371" t="s">
        <v>452</v>
      </c>
      <c r="C221" s="372"/>
      <c r="D221" s="373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  <c r="P221" s="374"/>
      <c r="Q221" s="374"/>
      <c r="R221" s="374"/>
      <c r="S221" s="374"/>
      <c r="T221" s="374"/>
      <c r="U221" s="374"/>
      <c r="V221" s="374"/>
      <c r="W221" s="374"/>
      <c r="X221" s="374"/>
      <c r="Y221" s="374"/>
      <c r="Z221" s="374"/>
      <c r="AA221" s="374">
        <v>2</v>
      </c>
      <c r="AB221" s="374"/>
      <c r="AC221" s="374">
        <v>1</v>
      </c>
      <c r="AD221" s="374"/>
      <c r="AE221" s="374"/>
      <c r="AF221" s="374"/>
      <c r="AG221" s="374">
        <v>1</v>
      </c>
      <c r="AH221" s="374"/>
      <c r="AI221" s="374"/>
      <c r="AJ221" s="374"/>
      <c r="AK221" s="374"/>
      <c r="AL221" s="374"/>
      <c r="AM221" s="374"/>
      <c r="AN221" s="374"/>
      <c r="AO221" s="374"/>
      <c r="AP221" s="374"/>
      <c r="AQ221" s="374"/>
      <c r="AR221" s="375">
        <v>4</v>
      </c>
    </row>
    <row r="222" spans="1:44">
      <c r="A222" s="337"/>
      <c r="B222" s="333" t="s">
        <v>170</v>
      </c>
      <c r="C222" s="333" t="s">
        <v>411</v>
      </c>
      <c r="D222" s="334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>
        <v>1</v>
      </c>
      <c r="T222" s="335"/>
      <c r="U222" s="335"/>
      <c r="V222" s="335"/>
      <c r="W222" s="335"/>
      <c r="X222" s="335"/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  <c r="AL222" s="335"/>
      <c r="AM222" s="335"/>
      <c r="AN222" s="335"/>
      <c r="AO222" s="335"/>
      <c r="AP222" s="335"/>
      <c r="AQ222" s="335"/>
      <c r="AR222" s="336">
        <v>1</v>
      </c>
    </row>
    <row r="223" spans="1:44">
      <c r="A223" s="337"/>
      <c r="B223" s="337"/>
      <c r="C223" s="338" t="s">
        <v>365</v>
      </c>
      <c r="D223" s="339"/>
      <c r="E223" s="340"/>
      <c r="F223" s="340"/>
      <c r="G223" s="340"/>
      <c r="H223" s="340"/>
      <c r="I223" s="340"/>
      <c r="J223" s="340"/>
      <c r="K223" s="340"/>
      <c r="L223" s="340"/>
      <c r="M223" s="340">
        <v>1</v>
      </c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/>
      <c r="AB223" s="340"/>
      <c r="AC223" s="340"/>
      <c r="AD223" s="340"/>
      <c r="AE223" s="340"/>
      <c r="AF223" s="340"/>
      <c r="AG223" s="340"/>
      <c r="AH223" s="340"/>
      <c r="AI223" s="340"/>
      <c r="AJ223" s="340"/>
      <c r="AK223" s="340"/>
      <c r="AL223" s="340"/>
      <c r="AM223" s="340"/>
      <c r="AN223" s="340"/>
      <c r="AO223" s="340"/>
      <c r="AP223" s="340"/>
      <c r="AQ223" s="340"/>
      <c r="AR223" s="341">
        <v>1</v>
      </c>
    </row>
    <row r="224" spans="1:44">
      <c r="A224" s="337"/>
      <c r="B224" s="371" t="s">
        <v>372</v>
      </c>
      <c r="C224" s="372"/>
      <c r="D224" s="373"/>
      <c r="E224" s="374"/>
      <c r="F224" s="374"/>
      <c r="G224" s="374"/>
      <c r="H224" s="374"/>
      <c r="I224" s="374"/>
      <c r="J224" s="374"/>
      <c r="K224" s="374"/>
      <c r="L224" s="374"/>
      <c r="M224" s="374">
        <v>1</v>
      </c>
      <c r="N224" s="374"/>
      <c r="O224" s="374"/>
      <c r="P224" s="374"/>
      <c r="Q224" s="374"/>
      <c r="R224" s="374"/>
      <c r="S224" s="374">
        <v>1</v>
      </c>
      <c r="T224" s="374"/>
      <c r="U224" s="374"/>
      <c r="V224" s="374"/>
      <c r="W224" s="374"/>
      <c r="X224" s="374"/>
      <c r="Y224" s="374"/>
      <c r="Z224" s="374"/>
      <c r="AA224" s="374"/>
      <c r="AB224" s="374"/>
      <c r="AC224" s="374"/>
      <c r="AD224" s="374"/>
      <c r="AE224" s="374"/>
      <c r="AF224" s="374"/>
      <c r="AG224" s="374"/>
      <c r="AH224" s="374"/>
      <c r="AI224" s="374"/>
      <c r="AJ224" s="374"/>
      <c r="AK224" s="374"/>
      <c r="AL224" s="374"/>
      <c r="AM224" s="374"/>
      <c r="AN224" s="374"/>
      <c r="AO224" s="374"/>
      <c r="AP224" s="374"/>
      <c r="AQ224" s="374"/>
      <c r="AR224" s="375">
        <v>2</v>
      </c>
    </row>
    <row r="225" spans="1:44">
      <c r="A225" s="337"/>
      <c r="B225" s="333" t="s">
        <v>285</v>
      </c>
      <c r="C225" s="333" t="s">
        <v>541</v>
      </c>
      <c r="D225" s="334"/>
      <c r="E225" s="335"/>
      <c r="F225" s="335"/>
      <c r="G225" s="335"/>
      <c r="H225" s="335"/>
      <c r="I225" s="335"/>
      <c r="J225" s="335"/>
      <c r="K225" s="335"/>
      <c r="L225" s="335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335"/>
      <c r="AD225" s="335"/>
      <c r="AE225" s="335"/>
      <c r="AF225" s="335"/>
      <c r="AG225" s="335"/>
      <c r="AH225" s="335"/>
      <c r="AI225" s="335"/>
      <c r="AJ225" s="335"/>
      <c r="AK225" s="335"/>
      <c r="AL225" s="335"/>
      <c r="AM225" s="335">
        <v>1</v>
      </c>
      <c r="AN225" s="335"/>
      <c r="AO225" s="335"/>
      <c r="AP225" s="335"/>
      <c r="AQ225" s="335"/>
      <c r="AR225" s="336">
        <v>1</v>
      </c>
    </row>
    <row r="226" spans="1:44">
      <c r="A226" s="337"/>
      <c r="B226" s="371" t="s">
        <v>542</v>
      </c>
      <c r="C226" s="372"/>
      <c r="D226" s="373"/>
      <c r="E226" s="374"/>
      <c r="F226" s="374"/>
      <c r="G226" s="374"/>
      <c r="H226" s="374"/>
      <c r="I226" s="374"/>
      <c r="J226" s="374"/>
      <c r="K226" s="374"/>
      <c r="L226" s="374"/>
      <c r="M226" s="374"/>
      <c r="N226" s="374"/>
      <c r="O226" s="374"/>
      <c r="P226" s="374"/>
      <c r="Q226" s="374"/>
      <c r="R226" s="374"/>
      <c r="S226" s="374"/>
      <c r="T226" s="374"/>
      <c r="U226" s="374"/>
      <c r="V226" s="374"/>
      <c r="W226" s="374"/>
      <c r="X226" s="374"/>
      <c r="Y226" s="374"/>
      <c r="Z226" s="374"/>
      <c r="AA226" s="374"/>
      <c r="AB226" s="374"/>
      <c r="AC226" s="374"/>
      <c r="AD226" s="374"/>
      <c r="AE226" s="374"/>
      <c r="AF226" s="374"/>
      <c r="AG226" s="374"/>
      <c r="AH226" s="374"/>
      <c r="AI226" s="374"/>
      <c r="AJ226" s="374"/>
      <c r="AK226" s="374"/>
      <c r="AL226" s="374"/>
      <c r="AM226" s="374">
        <v>1</v>
      </c>
      <c r="AN226" s="374"/>
      <c r="AO226" s="374"/>
      <c r="AP226" s="374"/>
      <c r="AQ226" s="374"/>
      <c r="AR226" s="375">
        <v>1</v>
      </c>
    </row>
    <row r="227" spans="1:44">
      <c r="A227" s="337"/>
      <c r="B227" s="333" t="s">
        <v>290</v>
      </c>
      <c r="C227" s="333" t="s">
        <v>465</v>
      </c>
      <c r="D227" s="334"/>
      <c r="E227" s="335"/>
      <c r="F227" s="335"/>
      <c r="G227" s="335"/>
      <c r="H227" s="335"/>
      <c r="I227" s="335"/>
      <c r="J227" s="335"/>
      <c r="K227" s="335"/>
      <c r="L227" s="335"/>
      <c r="M227" s="335"/>
      <c r="N227" s="335"/>
      <c r="O227" s="335"/>
      <c r="P227" s="33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335"/>
      <c r="AD227" s="335"/>
      <c r="AE227" s="335">
        <v>1</v>
      </c>
      <c r="AF227" s="335"/>
      <c r="AG227" s="335"/>
      <c r="AH227" s="335"/>
      <c r="AI227" s="335"/>
      <c r="AJ227" s="335"/>
      <c r="AK227" s="335"/>
      <c r="AL227" s="335"/>
      <c r="AM227" s="335"/>
      <c r="AN227" s="335"/>
      <c r="AO227" s="335"/>
      <c r="AP227" s="335"/>
      <c r="AQ227" s="335"/>
      <c r="AR227" s="336">
        <v>1</v>
      </c>
    </row>
    <row r="228" spans="1:44">
      <c r="A228" s="337"/>
      <c r="B228" s="371" t="s">
        <v>466</v>
      </c>
      <c r="C228" s="372"/>
      <c r="D228" s="373"/>
      <c r="E228" s="374"/>
      <c r="F228" s="374"/>
      <c r="G228" s="374"/>
      <c r="H228" s="374"/>
      <c r="I228" s="374"/>
      <c r="J228" s="374"/>
      <c r="K228" s="374"/>
      <c r="L228" s="374"/>
      <c r="M228" s="374"/>
      <c r="N228" s="374"/>
      <c r="O228" s="374"/>
      <c r="P228" s="374"/>
      <c r="Q228" s="374"/>
      <c r="R228" s="374"/>
      <c r="S228" s="374"/>
      <c r="T228" s="374"/>
      <c r="U228" s="374"/>
      <c r="V228" s="374"/>
      <c r="W228" s="374"/>
      <c r="X228" s="374"/>
      <c r="Y228" s="374"/>
      <c r="Z228" s="374"/>
      <c r="AA228" s="374"/>
      <c r="AB228" s="374"/>
      <c r="AC228" s="374"/>
      <c r="AD228" s="374"/>
      <c r="AE228" s="374">
        <v>1</v>
      </c>
      <c r="AF228" s="374"/>
      <c r="AG228" s="374"/>
      <c r="AH228" s="374"/>
      <c r="AI228" s="374"/>
      <c r="AJ228" s="374"/>
      <c r="AK228" s="374"/>
      <c r="AL228" s="374"/>
      <c r="AM228" s="374"/>
      <c r="AN228" s="374"/>
      <c r="AO228" s="374"/>
      <c r="AP228" s="374"/>
      <c r="AQ228" s="374"/>
      <c r="AR228" s="375">
        <v>1</v>
      </c>
    </row>
    <row r="229" spans="1:44">
      <c r="A229" s="337"/>
      <c r="B229" s="333" t="s">
        <v>289</v>
      </c>
      <c r="C229" s="333" t="s">
        <v>582</v>
      </c>
      <c r="D229" s="334"/>
      <c r="E229" s="335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5"/>
      <c r="AD229" s="335"/>
      <c r="AE229" s="335"/>
      <c r="AF229" s="335"/>
      <c r="AG229" s="335"/>
      <c r="AH229" s="335"/>
      <c r="AI229" s="335"/>
      <c r="AJ229" s="335"/>
      <c r="AK229" s="335"/>
      <c r="AL229" s="335"/>
      <c r="AM229" s="335"/>
      <c r="AN229" s="335">
        <v>1</v>
      </c>
      <c r="AO229" s="335"/>
      <c r="AP229" s="335"/>
      <c r="AQ229" s="335"/>
      <c r="AR229" s="336">
        <v>1</v>
      </c>
    </row>
    <row r="230" spans="1:44">
      <c r="A230" s="337"/>
      <c r="B230" s="371" t="s">
        <v>583</v>
      </c>
      <c r="C230" s="372"/>
      <c r="D230" s="373"/>
      <c r="E230" s="374"/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74"/>
      <c r="W230" s="374"/>
      <c r="X230" s="374"/>
      <c r="Y230" s="374"/>
      <c r="Z230" s="374"/>
      <c r="AA230" s="374"/>
      <c r="AB230" s="374"/>
      <c r="AC230" s="374"/>
      <c r="AD230" s="374"/>
      <c r="AE230" s="374"/>
      <c r="AF230" s="374"/>
      <c r="AG230" s="374"/>
      <c r="AH230" s="374"/>
      <c r="AI230" s="374"/>
      <c r="AJ230" s="374"/>
      <c r="AK230" s="374"/>
      <c r="AL230" s="374"/>
      <c r="AM230" s="374"/>
      <c r="AN230" s="374">
        <v>1</v>
      </c>
      <c r="AO230" s="374"/>
      <c r="AP230" s="374"/>
      <c r="AQ230" s="374"/>
      <c r="AR230" s="375">
        <v>1</v>
      </c>
    </row>
    <row r="231" spans="1:44">
      <c r="A231" s="337"/>
      <c r="B231" s="333" t="s">
        <v>225</v>
      </c>
      <c r="C231" s="333" t="s">
        <v>584</v>
      </c>
      <c r="D231" s="334"/>
      <c r="E231" s="335"/>
      <c r="F231" s="335"/>
      <c r="G231" s="335"/>
      <c r="H231" s="335"/>
      <c r="I231" s="335"/>
      <c r="J231" s="335"/>
      <c r="K231" s="335"/>
      <c r="L231" s="335"/>
      <c r="M231" s="335"/>
      <c r="N231" s="335"/>
      <c r="O231" s="335"/>
      <c r="P231" s="33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335"/>
      <c r="AD231" s="335"/>
      <c r="AE231" s="335"/>
      <c r="AF231" s="335"/>
      <c r="AG231" s="335"/>
      <c r="AH231" s="335"/>
      <c r="AI231" s="335"/>
      <c r="AJ231" s="335"/>
      <c r="AK231" s="335"/>
      <c r="AL231" s="335">
        <v>1</v>
      </c>
      <c r="AM231" s="335"/>
      <c r="AN231" s="335"/>
      <c r="AO231" s="335"/>
      <c r="AP231" s="335"/>
      <c r="AQ231" s="335"/>
      <c r="AR231" s="336">
        <v>1</v>
      </c>
    </row>
    <row r="232" spans="1:44">
      <c r="A232" s="337"/>
      <c r="B232" s="371" t="s">
        <v>354</v>
      </c>
      <c r="C232" s="372"/>
      <c r="D232" s="373"/>
      <c r="E232" s="374"/>
      <c r="F232" s="374"/>
      <c r="G232" s="374"/>
      <c r="H232" s="374"/>
      <c r="I232" s="374"/>
      <c r="J232" s="374"/>
      <c r="K232" s="374"/>
      <c r="L232" s="374"/>
      <c r="M232" s="374"/>
      <c r="N232" s="374"/>
      <c r="O232" s="374"/>
      <c r="P232" s="374"/>
      <c r="Q232" s="374"/>
      <c r="R232" s="374"/>
      <c r="S232" s="374"/>
      <c r="T232" s="374"/>
      <c r="U232" s="374"/>
      <c r="V232" s="374"/>
      <c r="W232" s="374"/>
      <c r="X232" s="374"/>
      <c r="Y232" s="374"/>
      <c r="Z232" s="374"/>
      <c r="AA232" s="374"/>
      <c r="AB232" s="374"/>
      <c r="AC232" s="374"/>
      <c r="AD232" s="374"/>
      <c r="AE232" s="374"/>
      <c r="AF232" s="374"/>
      <c r="AG232" s="374"/>
      <c r="AH232" s="374"/>
      <c r="AI232" s="374"/>
      <c r="AJ232" s="374"/>
      <c r="AK232" s="374"/>
      <c r="AL232" s="374">
        <v>1</v>
      </c>
      <c r="AM232" s="374"/>
      <c r="AN232" s="374"/>
      <c r="AO232" s="374"/>
      <c r="AP232" s="374"/>
      <c r="AQ232" s="374"/>
      <c r="AR232" s="375">
        <v>1</v>
      </c>
    </row>
    <row r="233" spans="1:44">
      <c r="A233" s="337"/>
      <c r="B233" s="333" t="s">
        <v>293</v>
      </c>
      <c r="C233" s="333" t="s">
        <v>524</v>
      </c>
      <c r="D233" s="334"/>
      <c r="E233" s="335"/>
      <c r="F233" s="335"/>
      <c r="G233" s="335"/>
      <c r="H233" s="335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335"/>
      <c r="AD233" s="335"/>
      <c r="AE233" s="335">
        <v>1</v>
      </c>
      <c r="AF233" s="335"/>
      <c r="AG233" s="335"/>
      <c r="AH233" s="335"/>
      <c r="AI233" s="335"/>
      <c r="AJ233" s="335"/>
      <c r="AK233" s="335"/>
      <c r="AL233" s="335"/>
      <c r="AM233" s="335"/>
      <c r="AN233" s="335"/>
      <c r="AO233" s="335"/>
      <c r="AP233" s="335"/>
      <c r="AQ233" s="335"/>
      <c r="AR233" s="336">
        <v>1</v>
      </c>
    </row>
    <row r="234" spans="1:44">
      <c r="A234" s="337"/>
      <c r="B234" s="371" t="s">
        <v>525</v>
      </c>
      <c r="C234" s="372"/>
      <c r="D234" s="373"/>
      <c r="E234" s="374"/>
      <c r="F234" s="374"/>
      <c r="G234" s="374"/>
      <c r="H234" s="374"/>
      <c r="I234" s="374"/>
      <c r="J234" s="374"/>
      <c r="K234" s="374"/>
      <c r="L234" s="374"/>
      <c r="M234" s="374"/>
      <c r="N234" s="374"/>
      <c r="O234" s="374"/>
      <c r="P234" s="374"/>
      <c r="Q234" s="374"/>
      <c r="R234" s="374"/>
      <c r="S234" s="374"/>
      <c r="T234" s="374"/>
      <c r="U234" s="374"/>
      <c r="V234" s="374"/>
      <c r="W234" s="374"/>
      <c r="X234" s="374"/>
      <c r="Y234" s="374"/>
      <c r="Z234" s="374"/>
      <c r="AA234" s="374"/>
      <c r="AB234" s="374"/>
      <c r="AC234" s="374"/>
      <c r="AD234" s="374"/>
      <c r="AE234" s="374">
        <v>1</v>
      </c>
      <c r="AF234" s="374"/>
      <c r="AG234" s="374"/>
      <c r="AH234" s="374"/>
      <c r="AI234" s="374"/>
      <c r="AJ234" s="374"/>
      <c r="AK234" s="374"/>
      <c r="AL234" s="374"/>
      <c r="AM234" s="374"/>
      <c r="AN234" s="374"/>
      <c r="AO234" s="374"/>
      <c r="AP234" s="374"/>
      <c r="AQ234" s="374"/>
      <c r="AR234" s="375">
        <v>1</v>
      </c>
    </row>
    <row r="235" spans="1:44">
      <c r="A235" s="376" t="s">
        <v>363</v>
      </c>
      <c r="B235" s="377"/>
      <c r="C235" s="377"/>
      <c r="D235" s="347"/>
      <c r="E235" s="348"/>
      <c r="F235" s="348"/>
      <c r="G235" s="348"/>
      <c r="H235" s="348"/>
      <c r="I235" s="348"/>
      <c r="J235" s="348"/>
      <c r="K235" s="348"/>
      <c r="L235" s="348"/>
      <c r="M235" s="348">
        <v>2</v>
      </c>
      <c r="N235" s="348"/>
      <c r="O235" s="348"/>
      <c r="P235" s="348"/>
      <c r="Q235" s="348"/>
      <c r="R235" s="348"/>
      <c r="S235" s="348">
        <v>1</v>
      </c>
      <c r="T235" s="348"/>
      <c r="U235" s="348">
        <v>2</v>
      </c>
      <c r="V235" s="348">
        <v>2</v>
      </c>
      <c r="W235" s="348"/>
      <c r="X235" s="348">
        <v>2</v>
      </c>
      <c r="Y235" s="348">
        <v>1</v>
      </c>
      <c r="Z235" s="348">
        <v>1</v>
      </c>
      <c r="AA235" s="348">
        <v>5</v>
      </c>
      <c r="AB235" s="348">
        <v>1</v>
      </c>
      <c r="AC235" s="348">
        <v>2</v>
      </c>
      <c r="AD235" s="348">
        <v>3</v>
      </c>
      <c r="AE235" s="348">
        <v>3</v>
      </c>
      <c r="AF235" s="348">
        <v>3</v>
      </c>
      <c r="AG235" s="348">
        <v>1</v>
      </c>
      <c r="AH235" s="348"/>
      <c r="AI235" s="348"/>
      <c r="AJ235" s="348"/>
      <c r="AK235" s="348"/>
      <c r="AL235" s="348">
        <v>1</v>
      </c>
      <c r="AM235" s="348">
        <v>2</v>
      </c>
      <c r="AN235" s="348">
        <v>3</v>
      </c>
      <c r="AO235" s="348"/>
      <c r="AP235" s="348"/>
      <c r="AQ235" s="348"/>
      <c r="AR235" s="349">
        <v>35</v>
      </c>
    </row>
    <row r="236" spans="1:44">
      <c r="A236" s="333" t="s">
        <v>28</v>
      </c>
      <c r="B236" s="333" t="s">
        <v>276</v>
      </c>
      <c r="C236" s="333" t="s">
        <v>368</v>
      </c>
      <c r="D236" s="334"/>
      <c r="E236" s="335"/>
      <c r="F236" s="335"/>
      <c r="G236" s="335"/>
      <c r="H236" s="335"/>
      <c r="I236" s="335"/>
      <c r="J236" s="335"/>
      <c r="K236" s="335"/>
      <c r="L236" s="335"/>
      <c r="M236" s="335"/>
      <c r="N236" s="335"/>
      <c r="O236" s="335"/>
      <c r="P236" s="335">
        <v>1</v>
      </c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335"/>
      <c r="AD236" s="335"/>
      <c r="AE236" s="335"/>
      <c r="AF236" s="335"/>
      <c r="AG236" s="335"/>
      <c r="AH236" s="335"/>
      <c r="AI236" s="335"/>
      <c r="AJ236" s="335"/>
      <c r="AK236" s="335"/>
      <c r="AL236" s="335"/>
      <c r="AM236" s="335"/>
      <c r="AN236" s="335"/>
      <c r="AO236" s="335"/>
      <c r="AP236" s="335"/>
      <c r="AQ236" s="335"/>
      <c r="AR236" s="336">
        <v>1</v>
      </c>
    </row>
    <row r="237" spans="1:44">
      <c r="A237" s="337"/>
      <c r="B237" s="371" t="s">
        <v>374</v>
      </c>
      <c r="C237" s="372"/>
      <c r="D237" s="373"/>
      <c r="E237" s="374"/>
      <c r="F237" s="374"/>
      <c r="G237" s="374"/>
      <c r="H237" s="374"/>
      <c r="I237" s="374"/>
      <c r="J237" s="374"/>
      <c r="K237" s="374"/>
      <c r="L237" s="374"/>
      <c r="M237" s="374"/>
      <c r="N237" s="374"/>
      <c r="O237" s="374"/>
      <c r="P237" s="374">
        <v>1</v>
      </c>
      <c r="Q237" s="374"/>
      <c r="R237" s="374"/>
      <c r="S237" s="374"/>
      <c r="T237" s="374"/>
      <c r="U237" s="374"/>
      <c r="V237" s="374"/>
      <c r="W237" s="374"/>
      <c r="X237" s="374"/>
      <c r="Y237" s="374"/>
      <c r="Z237" s="374"/>
      <c r="AA237" s="374"/>
      <c r="AB237" s="374"/>
      <c r="AC237" s="374"/>
      <c r="AD237" s="374"/>
      <c r="AE237" s="374"/>
      <c r="AF237" s="374"/>
      <c r="AG237" s="374"/>
      <c r="AH237" s="374"/>
      <c r="AI237" s="374"/>
      <c r="AJ237" s="374"/>
      <c r="AK237" s="374"/>
      <c r="AL237" s="374"/>
      <c r="AM237" s="374"/>
      <c r="AN237" s="374"/>
      <c r="AO237" s="374"/>
      <c r="AP237" s="374"/>
      <c r="AQ237" s="374"/>
      <c r="AR237" s="375">
        <v>1</v>
      </c>
    </row>
    <row r="238" spans="1:44">
      <c r="A238" s="337"/>
      <c r="B238" s="333" t="s">
        <v>158</v>
      </c>
      <c r="C238" s="333" t="s">
        <v>376</v>
      </c>
      <c r="D238" s="334"/>
      <c r="E238" s="335"/>
      <c r="F238" s="335"/>
      <c r="G238" s="335"/>
      <c r="H238" s="335"/>
      <c r="I238" s="335"/>
      <c r="J238" s="335"/>
      <c r="K238" s="335"/>
      <c r="L238" s="335"/>
      <c r="M238" s="335"/>
      <c r="N238" s="335"/>
      <c r="O238" s="335"/>
      <c r="P238" s="335"/>
      <c r="Q238" s="335"/>
      <c r="R238" s="335"/>
      <c r="S238" s="335">
        <v>1</v>
      </c>
      <c r="T238" s="335"/>
      <c r="U238" s="335"/>
      <c r="V238" s="335"/>
      <c r="W238" s="335"/>
      <c r="X238" s="335"/>
      <c r="Y238" s="335"/>
      <c r="Z238" s="335"/>
      <c r="AA238" s="335"/>
      <c r="AB238" s="335"/>
      <c r="AC238" s="335"/>
      <c r="AD238" s="335"/>
      <c r="AE238" s="335"/>
      <c r="AF238" s="335"/>
      <c r="AG238" s="335"/>
      <c r="AH238" s="335"/>
      <c r="AI238" s="335"/>
      <c r="AJ238" s="335"/>
      <c r="AK238" s="335"/>
      <c r="AL238" s="335"/>
      <c r="AM238" s="335"/>
      <c r="AN238" s="335"/>
      <c r="AO238" s="335"/>
      <c r="AP238" s="335"/>
      <c r="AQ238" s="335"/>
      <c r="AR238" s="336">
        <v>1</v>
      </c>
    </row>
    <row r="239" spans="1:44">
      <c r="A239" s="337"/>
      <c r="B239" s="371" t="s">
        <v>383</v>
      </c>
      <c r="C239" s="372"/>
      <c r="D239" s="373"/>
      <c r="E239" s="374"/>
      <c r="F239" s="374"/>
      <c r="G239" s="374"/>
      <c r="H239" s="374"/>
      <c r="I239" s="374"/>
      <c r="J239" s="374"/>
      <c r="K239" s="374"/>
      <c r="L239" s="374"/>
      <c r="M239" s="374"/>
      <c r="N239" s="374"/>
      <c r="O239" s="374"/>
      <c r="P239" s="374"/>
      <c r="Q239" s="374"/>
      <c r="R239" s="374"/>
      <c r="S239" s="374">
        <v>1</v>
      </c>
      <c r="T239" s="374"/>
      <c r="U239" s="374"/>
      <c r="V239" s="374"/>
      <c r="W239" s="374"/>
      <c r="X239" s="374"/>
      <c r="Y239" s="374"/>
      <c r="Z239" s="374"/>
      <c r="AA239" s="374"/>
      <c r="AB239" s="374"/>
      <c r="AC239" s="374"/>
      <c r="AD239" s="374"/>
      <c r="AE239" s="374"/>
      <c r="AF239" s="374"/>
      <c r="AG239" s="374"/>
      <c r="AH239" s="374"/>
      <c r="AI239" s="374"/>
      <c r="AJ239" s="374"/>
      <c r="AK239" s="374"/>
      <c r="AL239" s="374"/>
      <c r="AM239" s="374"/>
      <c r="AN239" s="374"/>
      <c r="AO239" s="374"/>
      <c r="AP239" s="374"/>
      <c r="AQ239" s="374"/>
      <c r="AR239" s="375">
        <v>1</v>
      </c>
    </row>
    <row r="240" spans="1:44">
      <c r="A240" s="337"/>
      <c r="B240" s="333" t="s">
        <v>280</v>
      </c>
      <c r="C240" s="333" t="s">
        <v>367</v>
      </c>
      <c r="D240" s="334"/>
      <c r="E240" s="335"/>
      <c r="F240" s="335"/>
      <c r="G240" s="335"/>
      <c r="H240" s="335"/>
      <c r="I240" s="335"/>
      <c r="J240" s="335"/>
      <c r="K240" s="335"/>
      <c r="L240" s="335"/>
      <c r="M240" s="335"/>
      <c r="N240" s="335"/>
      <c r="O240" s="335"/>
      <c r="P240" s="335">
        <v>1</v>
      </c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335"/>
      <c r="AD240" s="335"/>
      <c r="AE240" s="335"/>
      <c r="AF240" s="335"/>
      <c r="AG240" s="335"/>
      <c r="AH240" s="335"/>
      <c r="AI240" s="335"/>
      <c r="AJ240" s="335"/>
      <c r="AK240" s="335"/>
      <c r="AL240" s="335"/>
      <c r="AM240" s="335"/>
      <c r="AN240" s="335"/>
      <c r="AO240" s="335"/>
      <c r="AP240" s="335"/>
      <c r="AQ240" s="335"/>
      <c r="AR240" s="336">
        <v>1</v>
      </c>
    </row>
    <row r="241" spans="1:44">
      <c r="A241" s="337"/>
      <c r="B241" s="371" t="s">
        <v>373</v>
      </c>
      <c r="C241" s="372"/>
      <c r="D241" s="373"/>
      <c r="E241" s="374"/>
      <c r="F241" s="374"/>
      <c r="G241" s="374"/>
      <c r="H241" s="374"/>
      <c r="I241" s="374"/>
      <c r="J241" s="374"/>
      <c r="K241" s="374"/>
      <c r="L241" s="374"/>
      <c r="M241" s="374"/>
      <c r="N241" s="374"/>
      <c r="O241" s="374"/>
      <c r="P241" s="374">
        <v>1</v>
      </c>
      <c r="Q241" s="374"/>
      <c r="R241" s="374"/>
      <c r="S241" s="374"/>
      <c r="T241" s="374"/>
      <c r="U241" s="374"/>
      <c r="V241" s="374"/>
      <c r="W241" s="374"/>
      <c r="X241" s="374"/>
      <c r="Y241" s="374"/>
      <c r="Z241" s="374"/>
      <c r="AA241" s="374"/>
      <c r="AB241" s="374"/>
      <c r="AC241" s="374"/>
      <c r="AD241" s="374"/>
      <c r="AE241" s="374"/>
      <c r="AF241" s="374"/>
      <c r="AG241" s="374"/>
      <c r="AH241" s="374"/>
      <c r="AI241" s="374"/>
      <c r="AJ241" s="374"/>
      <c r="AK241" s="374"/>
      <c r="AL241" s="374"/>
      <c r="AM241" s="374"/>
      <c r="AN241" s="374"/>
      <c r="AO241" s="374"/>
      <c r="AP241" s="374"/>
      <c r="AQ241" s="374"/>
      <c r="AR241" s="375">
        <v>1</v>
      </c>
    </row>
    <row r="242" spans="1:44">
      <c r="A242" s="337"/>
      <c r="B242" s="333" t="s">
        <v>151</v>
      </c>
      <c r="C242" s="333" t="s">
        <v>554</v>
      </c>
      <c r="D242" s="334"/>
      <c r="E242" s="335"/>
      <c r="F242" s="335"/>
      <c r="G242" s="335"/>
      <c r="H242" s="335"/>
      <c r="I242" s="335"/>
      <c r="J242" s="335"/>
      <c r="K242" s="335"/>
      <c r="L242" s="335"/>
      <c r="M242" s="335"/>
      <c r="N242" s="335"/>
      <c r="O242" s="335"/>
      <c r="P242" s="33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335"/>
      <c r="AD242" s="335"/>
      <c r="AE242" s="335"/>
      <c r="AF242" s="335"/>
      <c r="AG242" s="335"/>
      <c r="AH242" s="335"/>
      <c r="AI242" s="335"/>
      <c r="AJ242" s="335"/>
      <c r="AK242" s="335"/>
      <c r="AL242" s="335">
        <v>1</v>
      </c>
      <c r="AM242" s="335"/>
      <c r="AN242" s="335"/>
      <c r="AO242" s="335"/>
      <c r="AP242" s="335"/>
      <c r="AQ242" s="335"/>
      <c r="AR242" s="336">
        <v>1</v>
      </c>
    </row>
    <row r="243" spans="1:44">
      <c r="A243" s="337"/>
      <c r="B243" s="371" t="s">
        <v>555</v>
      </c>
      <c r="C243" s="372"/>
      <c r="D243" s="373"/>
      <c r="E243" s="374"/>
      <c r="F243" s="374"/>
      <c r="G243" s="374"/>
      <c r="H243" s="374"/>
      <c r="I243" s="374"/>
      <c r="J243" s="374"/>
      <c r="K243" s="374"/>
      <c r="L243" s="374"/>
      <c r="M243" s="374"/>
      <c r="N243" s="374"/>
      <c r="O243" s="374"/>
      <c r="P243" s="374"/>
      <c r="Q243" s="374"/>
      <c r="R243" s="374"/>
      <c r="S243" s="374"/>
      <c r="T243" s="374"/>
      <c r="U243" s="374"/>
      <c r="V243" s="374"/>
      <c r="W243" s="374"/>
      <c r="X243" s="374"/>
      <c r="Y243" s="374"/>
      <c r="Z243" s="374"/>
      <c r="AA243" s="374"/>
      <c r="AB243" s="374"/>
      <c r="AC243" s="374"/>
      <c r="AD243" s="374"/>
      <c r="AE243" s="374"/>
      <c r="AF243" s="374"/>
      <c r="AG243" s="374"/>
      <c r="AH243" s="374"/>
      <c r="AI243" s="374"/>
      <c r="AJ243" s="374"/>
      <c r="AK243" s="374"/>
      <c r="AL243" s="374">
        <v>1</v>
      </c>
      <c r="AM243" s="374"/>
      <c r="AN243" s="374"/>
      <c r="AO243" s="374"/>
      <c r="AP243" s="374"/>
      <c r="AQ243" s="374"/>
      <c r="AR243" s="375">
        <v>1</v>
      </c>
    </row>
    <row r="244" spans="1:44">
      <c r="A244" s="337"/>
      <c r="B244" s="333" t="s">
        <v>283</v>
      </c>
      <c r="C244" s="333" t="s">
        <v>467</v>
      </c>
      <c r="D244" s="334"/>
      <c r="E244" s="335"/>
      <c r="F244" s="335"/>
      <c r="G244" s="335"/>
      <c r="H244" s="335"/>
      <c r="I244" s="335"/>
      <c r="J244" s="335"/>
      <c r="K244" s="335"/>
      <c r="L244" s="335"/>
      <c r="M244" s="335"/>
      <c r="N244" s="335"/>
      <c r="O244" s="335"/>
      <c r="P244" s="33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335"/>
      <c r="AD244" s="335"/>
      <c r="AE244" s="335"/>
      <c r="AF244" s="335"/>
      <c r="AG244" s="335">
        <v>1</v>
      </c>
      <c r="AH244" s="335"/>
      <c r="AI244" s="335"/>
      <c r="AJ244" s="335"/>
      <c r="AK244" s="335"/>
      <c r="AL244" s="335"/>
      <c r="AM244" s="335"/>
      <c r="AN244" s="335"/>
      <c r="AO244" s="335"/>
      <c r="AP244" s="335"/>
      <c r="AQ244" s="335"/>
      <c r="AR244" s="336">
        <v>1</v>
      </c>
    </row>
    <row r="245" spans="1:44">
      <c r="A245" s="337"/>
      <c r="B245" s="371" t="s">
        <v>468</v>
      </c>
      <c r="C245" s="372"/>
      <c r="D245" s="373"/>
      <c r="E245" s="374"/>
      <c r="F245" s="374"/>
      <c r="G245" s="374"/>
      <c r="H245" s="374"/>
      <c r="I245" s="374"/>
      <c r="J245" s="374"/>
      <c r="K245" s="374"/>
      <c r="L245" s="374"/>
      <c r="M245" s="374"/>
      <c r="N245" s="374"/>
      <c r="O245" s="374"/>
      <c r="P245" s="374"/>
      <c r="Q245" s="374"/>
      <c r="R245" s="374"/>
      <c r="S245" s="374"/>
      <c r="T245" s="374"/>
      <c r="U245" s="374"/>
      <c r="V245" s="374"/>
      <c r="W245" s="374"/>
      <c r="X245" s="374"/>
      <c r="Y245" s="374"/>
      <c r="Z245" s="374"/>
      <c r="AA245" s="374"/>
      <c r="AB245" s="374"/>
      <c r="AC245" s="374"/>
      <c r="AD245" s="374"/>
      <c r="AE245" s="374"/>
      <c r="AF245" s="374"/>
      <c r="AG245" s="374">
        <v>1</v>
      </c>
      <c r="AH245" s="374"/>
      <c r="AI245" s="374"/>
      <c r="AJ245" s="374"/>
      <c r="AK245" s="374"/>
      <c r="AL245" s="374"/>
      <c r="AM245" s="374"/>
      <c r="AN245" s="374"/>
      <c r="AO245" s="374"/>
      <c r="AP245" s="374"/>
      <c r="AQ245" s="374"/>
      <c r="AR245" s="375">
        <v>1</v>
      </c>
    </row>
    <row r="246" spans="1:44">
      <c r="A246" s="337"/>
      <c r="B246" s="333" t="s">
        <v>183</v>
      </c>
      <c r="C246" s="333" t="s">
        <v>543</v>
      </c>
      <c r="D246" s="334"/>
      <c r="E246" s="335"/>
      <c r="F246" s="335"/>
      <c r="G246" s="335"/>
      <c r="H246" s="335"/>
      <c r="I246" s="335"/>
      <c r="J246" s="335"/>
      <c r="K246" s="335"/>
      <c r="L246" s="335"/>
      <c r="M246" s="335"/>
      <c r="N246" s="335"/>
      <c r="O246" s="335"/>
      <c r="P246" s="33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335"/>
      <c r="AD246" s="335"/>
      <c r="AE246" s="335"/>
      <c r="AF246" s="335"/>
      <c r="AG246" s="335"/>
      <c r="AH246" s="335"/>
      <c r="AI246" s="335"/>
      <c r="AJ246" s="335"/>
      <c r="AK246" s="335">
        <v>1</v>
      </c>
      <c r="AL246" s="335"/>
      <c r="AM246" s="335"/>
      <c r="AN246" s="335"/>
      <c r="AO246" s="335"/>
      <c r="AP246" s="335"/>
      <c r="AQ246" s="335"/>
      <c r="AR246" s="336">
        <v>1</v>
      </c>
    </row>
    <row r="247" spans="1:44">
      <c r="A247" s="337"/>
      <c r="B247" s="371" t="s">
        <v>544</v>
      </c>
      <c r="C247" s="372"/>
      <c r="D247" s="373"/>
      <c r="E247" s="374"/>
      <c r="F247" s="374"/>
      <c r="G247" s="374"/>
      <c r="H247" s="374"/>
      <c r="I247" s="374"/>
      <c r="J247" s="374"/>
      <c r="K247" s="374"/>
      <c r="L247" s="374"/>
      <c r="M247" s="374"/>
      <c r="N247" s="374"/>
      <c r="O247" s="374"/>
      <c r="P247" s="374"/>
      <c r="Q247" s="374"/>
      <c r="R247" s="374"/>
      <c r="S247" s="374"/>
      <c r="T247" s="374"/>
      <c r="U247" s="374"/>
      <c r="V247" s="374"/>
      <c r="W247" s="374"/>
      <c r="X247" s="374"/>
      <c r="Y247" s="374"/>
      <c r="Z247" s="374"/>
      <c r="AA247" s="374"/>
      <c r="AB247" s="374"/>
      <c r="AC247" s="374"/>
      <c r="AD247" s="374"/>
      <c r="AE247" s="374"/>
      <c r="AF247" s="374"/>
      <c r="AG247" s="374"/>
      <c r="AH247" s="374"/>
      <c r="AI247" s="374"/>
      <c r="AJ247" s="374"/>
      <c r="AK247" s="374">
        <v>1</v>
      </c>
      <c r="AL247" s="374"/>
      <c r="AM247" s="374"/>
      <c r="AN247" s="374"/>
      <c r="AO247" s="374"/>
      <c r="AP247" s="374"/>
      <c r="AQ247" s="374"/>
      <c r="AR247" s="375">
        <v>1</v>
      </c>
    </row>
    <row r="248" spans="1:44">
      <c r="A248" s="376" t="s">
        <v>375</v>
      </c>
      <c r="B248" s="377"/>
      <c r="C248" s="377"/>
      <c r="D248" s="347"/>
      <c r="E248" s="348"/>
      <c r="F248" s="348"/>
      <c r="G248" s="348"/>
      <c r="H248" s="348"/>
      <c r="I248" s="348"/>
      <c r="J248" s="348"/>
      <c r="K248" s="348"/>
      <c r="L248" s="348"/>
      <c r="M248" s="348"/>
      <c r="N248" s="348"/>
      <c r="O248" s="348"/>
      <c r="P248" s="348">
        <v>2</v>
      </c>
      <c r="Q248" s="348"/>
      <c r="R248" s="348"/>
      <c r="S248" s="348">
        <v>1</v>
      </c>
      <c r="T248" s="348"/>
      <c r="U248" s="348"/>
      <c r="V248" s="348"/>
      <c r="W248" s="348"/>
      <c r="X248" s="348"/>
      <c r="Y248" s="348"/>
      <c r="Z248" s="348"/>
      <c r="AA248" s="348"/>
      <c r="AB248" s="348"/>
      <c r="AC248" s="348"/>
      <c r="AD248" s="348"/>
      <c r="AE248" s="348"/>
      <c r="AF248" s="348"/>
      <c r="AG248" s="348">
        <v>1</v>
      </c>
      <c r="AH248" s="348"/>
      <c r="AI248" s="348"/>
      <c r="AJ248" s="348"/>
      <c r="AK248" s="348">
        <v>1</v>
      </c>
      <c r="AL248" s="348">
        <v>1</v>
      </c>
      <c r="AM248" s="348"/>
      <c r="AN248" s="348"/>
      <c r="AO248" s="348"/>
      <c r="AP248" s="348"/>
      <c r="AQ248" s="348"/>
      <c r="AR248" s="349">
        <v>6</v>
      </c>
    </row>
    <row r="249" spans="1:44">
      <c r="A249" s="333" t="s">
        <v>62</v>
      </c>
      <c r="B249" s="333" t="s">
        <v>321</v>
      </c>
      <c r="C249" s="333" t="s">
        <v>486</v>
      </c>
      <c r="D249" s="334"/>
      <c r="E249" s="335"/>
      <c r="F249" s="335"/>
      <c r="G249" s="335"/>
      <c r="H249" s="335"/>
      <c r="I249" s="335"/>
      <c r="J249" s="335"/>
      <c r="K249" s="335"/>
      <c r="L249" s="335"/>
      <c r="M249" s="335"/>
      <c r="N249" s="335"/>
      <c r="O249" s="335"/>
      <c r="P249" s="335"/>
      <c r="Q249" s="335"/>
      <c r="R249" s="335"/>
      <c r="S249" s="335"/>
      <c r="T249" s="335"/>
      <c r="U249" s="335"/>
      <c r="V249" s="335"/>
      <c r="W249" s="335"/>
      <c r="X249" s="335"/>
      <c r="Y249" s="335"/>
      <c r="Z249" s="335"/>
      <c r="AA249" s="335"/>
      <c r="AB249" s="335"/>
      <c r="AC249" s="335"/>
      <c r="AD249" s="335"/>
      <c r="AE249" s="335"/>
      <c r="AF249" s="335"/>
      <c r="AG249" s="335">
        <v>1</v>
      </c>
      <c r="AH249" s="335"/>
      <c r="AI249" s="335"/>
      <c r="AJ249" s="335"/>
      <c r="AK249" s="335"/>
      <c r="AL249" s="335"/>
      <c r="AM249" s="335"/>
      <c r="AN249" s="335"/>
      <c r="AO249" s="335"/>
      <c r="AP249" s="335"/>
      <c r="AQ249" s="335"/>
      <c r="AR249" s="336">
        <v>1</v>
      </c>
    </row>
    <row r="250" spans="1:44">
      <c r="A250" s="337"/>
      <c r="B250" s="337"/>
      <c r="C250" s="338" t="s">
        <v>510</v>
      </c>
      <c r="D250" s="339"/>
      <c r="E250" s="340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  <c r="AB250" s="340"/>
      <c r="AC250" s="340"/>
      <c r="AD250" s="340"/>
      <c r="AE250" s="340"/>
      <c r="AF250" s="340"/>
      <c r="AG250" s="340"/>
      <c r="AH250" s="340"/>
      <c r="AI250" s="340">
        <v>1</v>
      </c>
      <c r="AJ250" s="340"/>
      <c r="AK250" s="340"/>
      <c r="AL250" s="340"/>
      <c r="AM250" s="340"/>
      <c r="AN250" s="340"/>
      <c r="AO250" s="340"/>
      <c r="AP250" s="340"/>
      <c r="AQ250" s="340"/>
      <c r="AR250" s="341">
        <v>1</v>
      </c>
    </row>
    <row r="251" spans="1:44">
      <c r="A251" s="337"/>
      <c r="B251" s="371" t="s">
        <v>487</v>
      </c>
      <c r="C251" s="372"/>
      <c r="D251" s="373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74"/>
      <c r="P251" s="374"/>
      <c r="Q251" s="374"/>
      <c r="R251" s="374"/>
      <c r="S251" s="374"/>
      <c r="T251" s="374"/>
      <c r="U251" s="374"/>
      <c r="V251" s="374"/>
      <c r="W251" s="374"/>
      <c r="X251" s="374"/>
      <c r="Y251" s="374"/>
      <c r="Z251" s="374"/>
      <c r="AA251" s="374"/>
      <c r="AB251" s="374"/>
      <c r="AC251" s="374"/>
      <c r="AD251" s="374"/>
      <c r="AE251" s="374"/>
      <c r="AF251" s="374"/>
      <c r="AG251" s="374">
        <v>1</v>
      </c>
      <c r="AH251" s="374"/>
      <c r="AI251" s="374">
        <v>1</v>
      </c>
      <c r="AJ251" s="374"/>
      <c r="AK251" s="374"/>
      <c r="AL251" s="374"/>
      <c r="AM251" s="374"/>
      <c r="AN251" s="374"/>
      <c r="AO251" s="374"/>
      <c r="AP251" s="374"/>
      <c r="AQ251" s="374"/>
      <c r="AR251" s="375">
        <v>2</v>
      </c>
    </row>
    <row r="252" spans="1:44">
      <c r="A252" s="376" t="s">
        <v>488</v>
      </c>
      <c r="B252" s="377"/>
      <c r="C252" s="377"/>
      <c r="D252" s="347"/>
      <c r="E252" s="348"/>
      <c r="F252" s="348"/>
      <c r="G252" s="348"/>
      <c r="H252" s="348"/>
      <c r="I252" s="348"/>
      <c r="J252" s="348"/>
      <c r="K252" s="348"/>
      <c r="L252" s="348"/>
      <c r="M252" s="348"/>
      <c r="N252" s="348"/>
      <c r="O252" s="348"/>
      <c r="P252" s="348"/>
      <c r="Q252" s="348"/>
      <c r="R252" s="348"/>
      <c r="S252" s="348"/>
      <c r="T252" s="348"/>
      <c r="U252" s="348"/>
      <c r="V252" s="348"/>
      <c r="W252" s="348"/>
      <c r="X252" s="348"/>
      <c r="Y252" s="348"/>
      <c r="Z252" s="348"/>
      <c r="AA252" s="348"/>
      <c r="AB252" s="348"/>
      <c r="AC252" s="348"/>
      <c r="AD252" s="348"/>
      <c r="AE252" s="348"/>
      <c r="AF252" s="348"/>
      <c r="AG252" s="348">
        <v>1</v>
      </c>
      <c r="AH252" s="348"/>
      <c r="AI252" s="348">
        <v>1</v>
      </c>
      <c r="AJ252" s="348"/>
      <c r="AK252" s="348"/>
      <c r="AL252" s="348"/>
      <c r="AM252" s="348"/>
      <c r="AN252" s="348"/>
      <c r="AO252" s="348"/>
      <c r="AP252" s="348"/>
      <c r="AQ252" s="348"/>
      <c r="AR252" s="349">
        <v>2</v>
      </c>
    </row>
    <row r="253" spans="1:44">
      <c r="A253" s="333" t="s">
        <v>30</v>
      </c>
      <c r="B253" s="333" t="s">
        <v>303</v>
      </c>
      <c r="C253" s="333" t="s">
        <v>545</v>
      </c>
      <c r="D253" s="334"/>
      <c r="E253" s="335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335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  <c r="AA253" s="335"/>
      <c r="AB253" s="335"/>
      <c r="AC253" s="335"/>
      <c r="AD253" s="335"/>
      <c r="AE253" s="335"/>
      <c r="AF253" s="335"/>
      <c r="AG253" s="335"/>
      <c r="AH253" s="335"/>
      <c r="AI253" s="335"/>
      <c r="AJ253" s="335"/>
      <c r="AK253" s="335"/>
      <c r="AL253" s="335"/>
      <c r="AM253" s="335">
        <v>1</v>
      </c>
      <c r="AN253" s="335"/>
      <c r="AO253" s="335"/>
      <c r="AP253" s="335"/>
      <c r="AQ253" s="335"/>
      <c r="AR253" s="336">
        <v>1</v>
      </c>
    </row>
    <row r="254" spans="1:44">
      <c r="A254" s="337"/>
      <c r="B254" s="371" t="s">
        <v>546</v>
      </c>
      <c r="C254" s="372"/>
      <c r="D254" s="373"/>
      <c r="E254" s="374"/>
      <c r="F254" s="374"/>
      <c r="G254" s="374"/>
      <c r="H254" s="374"/>
      <c r="I254" s="374"/>
      <c r="J254" s="374"/>
      <c r="K254" s="374"/>
      <c r="L254" s="374"/>
      <c r="M254" s="374"/>
      <c r="N254" s="374"/>
      <c r="O254" s="374"/>
      <c r="P254" s="374"/>
      <c r="Q254" s="374"/>
      <c r="R254" s="374"/>
      <c r="S254" s="374"/>
      <c r="T254" s="374"/>
      <c r="U254" s="374"/>
      <c r="V254" s="374"/>
      <c r="W254" s="374"/>
      <c r="X254" s="374"/>
      <c r="Y254" s="374"/>
      <c r="Z254" s="374"/>
      <c r="AA254" s="374"/>
      <c r="AB254" s="374"/>
      <c r="AC254" s="374"/>
      <c r="AD254" s="374"/>
      <c r="AE254" s="374"/>
      <c r="AF254" s="374"/>
      <c r="AG254" s="374"/>
      <c r="AH254" s="374"/>
      <c r="AI254" s="374"/>
      <c r="AJ254" s="374"/>
      <c r="AK254" s="374"/>
      <c r="AL254" s="374"/>
      <c r="AM254" s="374">
        <v>1</v>
      </c>
      <c r="AN254" s="374"/>
      <c r="AO254" s="374"/>
      <c r="AP254" s="374"/>
      <c r="AQ254" s="374"/>
      <c r="AR254" s="375">
        <v>1</v>
      </c>
    </row>
    <row r="255" spans="1:44">
      <c r="A255" s="337"/>
      <c r="B255" s="333" t="s">
        <v>188</v>
      </c>
      <c r="C255" s="333" t="s">
        <v>547</v>
      </c>
      <c r="D255" s="334"/>
      <c r="E255" s="335"/>
      <c r="F255" s="335"/>
      <c r="G255" s="335"/>
      <c r="H255" s="335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335"/>
      <c r="X255" s="335"/>
      <c r="Y255" s="335"/>
      <c r="Z255" s="335"/>
      <c r="AA255" s="335"/>
      <c r="AB255" s="335"/>
      <c r="AC255" s="335"/>
      <c r="AD255" s="335"/>
      <c r="AE255" s="335"/>
      <c r="AF255" s="335"/>
      <c r="AG255" s="335"/>
      <c r="AH255" s="335"/>
      <c r="AI255" s="335"/>
      <c r="AJ255" s="335"/>
      <c r="AK255" s="335">
        <v>1</v>
      </c>
      <c r="AL255" s="335"/>
      <c r="AM255" s="335"/>
      <c r="AN255" s="335"/>
      <c r="AO255" s="335"/>
      <c r="AP255" s="335"/>
      <c r="AQ255" s="335"/>
      <c r="AR255" s="336">
        <v>1</v>
      </c>
    </row>
    <row r="256" spans="1:44">
      <c r="A256" s="337"/>
      <c r="B256" s="371" t="s">
        <v>548</v>
      </c>
      <c r="C256" s="372"/>
      <c r="D256" s="373"/>
      <c r="E256" s="374"/>
      <c r="F256" s="374"/>
      <c r="G256" s="374"/>
      <c r="H256" s="374"/>
      <c r="I256" s="374"/>
      <c r="J256" s="374"/>
      <c r="K256" s="374"/>
      <c r="L256" s="374"/>
      <c r="M256" s="374"/>
      <c r="N256" s="374"/>
      <c r="O256" s="374"/>
      <c r="P256" s="374"/>
      <c r="Q256" s="374"/>
      <c r="R256" s="374"/>
      <c r="S256" s="374"/>
      <c r="T256" s="374"/>
      <c r="U256" s="374"/>
      <c r="V256" s="374"/>
      <c r="W256" s="374"/>
      <c r="X256" s="374"/>
      <c r="Y256" s="374"/>
      <c r="Z256" s="374"/>
      <c r="AA256" s="374"/>
      <c r="AB256" s="374"/>
      <c r="AC256" s="374"/>
      <c r="AD256" s="374"/>
      <c r="AE256" s="374"/>
      <c r="AF256" s="374"/>
      <c r="AG256" s="374"/>
      <c r="AH256" s="374"/>
      <c r="AI256" s="374"/>
      <c r="AJ256" s="374"/>
      <c r="AK256" s="374">
        <v>1</v>
      </c>
      <c r="AL256" s="374"/>
      <c r="AM256" s="374"/>
      <c r="AN256" s="374"/>
      <c r="AO256" s="374"/>
      <c r="AP256" s="374"/>
      <c r="AQ256" s="374"/>
      <c r="AR256" s="375">
        <v>1</v>
      </c>
    </row>
    <row r="257" spans="1:44">
      <c r="A257" s="376" t="s">
        <v>549</v>
      </c>
      <c r="B257" s="377"/>
      <c r="C257" s="377"/>
      <c r="D257" s="347"/>
      <c r="E257" s="348"/>
      <c r="F257" s="348"/>
      <c r="G257" s="348"/>
      <c r="H257" s="348"/>
      <c r="I257" s="348"/>
      <c r="J257" s="348"/>
      <c r="K257" s="348"/>
      <c r="L257" s="348"/>
      <c r="M257" s="348"/>
      <c r="N257" s="348"/>
      <c r="O257" s="348"/>
      <c r="P257" s="348"/>
      <c r="Q257" s="348"/>
      <c r="R257" s="348"/>
      <c r="S257" s="348"/>
      <c r="T257" s="348"/>
      <c r="U257" s="348"/>
      <c r="V257" s="348"/>
      <c r="W257" s="348"/>
      <c r="X257" s="348"/>
      <c r="Y257" s="348"/>
      <c r="Z257" s="348"/>
      <c r="AA257" s="348"/>
      <c r="AB257" s="348"/>
      <c r="AC257" s="348"/>
      <c r="AD257" s="348"/>
      <c r="AE257" s="348"/>
      <c r="AF257" s="348"/>
      <c r="AG257" s="348"/>
      <c r="AH257" s="348"/>
      <c r="AI257" s="348"/>
      <c r="AJ257" s="348"/>
      <c r="AK257" s="348">
        <v>1</v>
      </c>
      <c r="AL257" s="348"/>
      <c r="AM257" s="348">
        <v>1</v>
      </c>
      <c r="AN257" s="348"/>
      <c r="AO257" s="348"/>
      <c r="AP257" s="348"/>
      <c r="AQ257" s="348"/>
      <c r="AR257" s="349">
        <v>2</v>
      </c>
    </row>
    <row r="258" spans="1:44">
      <c r="A258" s="352" t="s">
        <v>331</v>
      </c>
      <c r="B258" s="353"/>
      <c r="C258" s="353"/>
      <c r="D258" s="354">
        <v>1</v>
      </c>
      <c r="E258" s="355">
        <v>1</v>
      </c>
      <c r="F258" s="355">
        <v>2</v>
      </c>
      <c r="G258" s="355">
        <v>1</v>
      </c>
      <c r="H258" s="355">
        <v>1</v>
      </c>
      <c r="I258" s="355">
        <v>1</v>
      </c>
      <c r="J258" s="355">
        <v>1</v>
      </c>
      <c r="K258" s="355">
        <v>1</v>
      </c>
      <c r="L258" s="355">
        <v>1</v>
      </c>
      <c r="M258" s="355">
        <v>3</v>
      </c>
      <c r="N258" s="355">
        <v>1</v>
      </c>
      <c r="O258" s="355">
        <v>1</v>
      </c>
      <c r="P258" s="355">
        <v>2</v>
      </c>
      <c r="Q258" s="355">
        <v>1</v>
      </c>
      <c r="R258" s="355">
        <v>2</v>
      </c>
      <c r="S258" s="355">
        <v>8</v>
      </c>
      <c r="T258" s="355">
        <v>14</v>
      </c>
      <c r="U258" s="355">
        <v>11</v>
      </c>
      <c r="V258" s="355">
        <v>13</v>
      </c>
      <c r="W258" s="355">
        <v>6</v>
      </c>
      <c r="X258" s="355">
        <v>12</v>
      </c>
      <c r="Y258" s="355">
        <v>5</v>
      </c>
      <c r="Z258" s="355">
        <v>5</v>
      </c>
      <c r="AA258" s="355">
        <v>11</v>
      </c>
      <c r="AB258" s="355">
        <v>6</v>
      </c>
      <c r="AC258" s="355">
        <v>11</v>
      </c>
      <c r="AD258" s="355">
        <v>6</v>
      </c>
      <c r="AE258" s="355">
        <v>13</v>
      </c>
      <c r="AF258" s="355">
        <v>12</v>
      </c>
      <c r="AG258" s="355">
        <v>12</v>
      </c>
      <c r="AH258" s="355">
        <v>13</v>
      </c>
      <c r="AI258" s="355">
        <v>23</v>
      </c>
      <c r="AJ258" s="355">
        <v>14</v>
      </c>
      <c r="AK258" s="355">
        <v>6</v>
      </c>
      <c r="AL258" s="355">
        <v>10</v>
      </c>
      <c r="AM258" s="355">
        <v>12</v>
      </c>
      <c r="AN258" s="355">
        <v>13</v>
      </c>
      <c r="AO258" s="355">
        <v>8</v>
      </c>
      <c r="AP258" s="355">
        <v>2</v>
      </c>
      <c r="AQ258" s="355">
        <v>1</v>
      </c>
      <c r="AR258" s="356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572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346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347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348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190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349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344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4</v>
      </c>
      <c r="L12" s="88">
        <f>รายเดือน64!K5</f>
        <v>3</v>
      </c>
      <c r="M12" s="88">
        <f>รายเดือน64!L5</f>
        <v>0</v>
      </c>
      <c r="N12" s="88">
        <f>รายเดือน64!M5</f>
        <v>0</v>
      </c>
      <c r="O12" s="89">
        <f>SUM(C12:N12)</f>
        <v>25</v>
      </c>
      <c r="P12" s="159"/>
    </row>
    <row r="13" spans="1:19">
      <c r="A13" s="195"/>
      <c r="B13" s="200" t="s">
        <v>350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22</v>
      </c>
      <c r="L13" s="30">
        <f>C12+D12+E12+F12+G12+H12+I12+J12+K12+L12</f>
        <v>25</v>
      </c>
      <c r="M13" s="30">
        <f>C12+D12+E12+F12+G12+H12+I12+J12+K12+L12+M12</f>
        <v>25</v>
      </c>
      <c r="N13" s="30">
        <f>C12+D12+E12+F12+G12+H12+I12+J12+K12+L12+M12+N12</f>
        <v>25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347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348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190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349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344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1</v>
      </c>
      <c r="L22" s="88">
        <f>รายเดือน64!K6</f>
        <v>1</v>
      </c>
      <c r="M22" s="88">
        <f>รายเดือน64!L6</f>
        <v>0</v>
      </c>
      <c r="N22" s="88">
        <f>รายเดือน64!M6</f>
        <v>0</v>
      </c>
      <c r="O22" s="89">
        <f t="shared" si="1"/>
        <v>7</v>
      </c>
    </row>
    <row r="23" spans="1:18">
      <c r="A23" s="203"/>
      <c r="B23" s="200" t="s">
        <v>350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6</v>
      </c>
      <c r="L23" s="30">
        <f>C22+D22+E22+F22+G22+H22+I22+J22+K22+L22</f>
        <v>7</v>
      </c>
      <c r="M23" s="30">
        <f>C22+D22+E22+F22+G22+H22+I22+J22+K22+L22+M22</f>
        <v>7</v>
      </c>
      <c r="N23" s="30">
        <f>C22+D22+E22+F22+G22+H22+I22+J22+K22+L22+M22+N22</f>
        <v>7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347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348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190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349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344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3</v>
      </c>
      <c r="L32" s="88">
        <f>รายเดือน64!K7</f>
        <v>2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18</v>
      </c>
    </row>
    <row r="33" spans="1:16">
      <c r="A33" s="203"/>
      <c r="B33" s="200" t="s">
        <v>350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16</v>
      </c>
      <c r="L33" s="30">
        <f>C32+D32+E32+F32+G32+H32+I32+J32+K32+L32</f>
        <v>18</v>
      </c>
      <c r="M33" s="30">
        <f>C32+D32+E32+F32+G32+H32+I32+J32+K32+L32+M32</f>
        <v>18</v>
      </c>
      <c r="N33" s="30">
        <f>C32+D32+E32+F32+G32+H32+I32+J32+K32+L32+M32+N32</f>
        <v>18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347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348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190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349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344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12</v>
      </c>
      <c r="L42" s="88">
        <f>รายเดือน64!K8</f>
        <v>6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39</v>
      </c>
    </row>
    <row r="43" spans="1:16">
      <c r="A43" s="203"/>
      <c r="B43" s="200" t="s">
        <v>350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33</v>
      </c>
      <c r="L43" s="30">
        <f>C42+D42+E42+F42+G42+H42+I42+J42+K42+L42</f>
        <v>39</v>
      </c>
      <c r="M43" s="30">
        <f>C42+D42+E42+F42+G42+H42+I42+J42+K42+L42+M42</f>
        <v>39</v>
      </c>
      <c r="N43" s="30">
        <f>C42+D42+E42+F42+G42+H42+I42+J42+K42+L42+M42+N42</f>
        <v>39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347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348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190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349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344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10</v>
      </c>
      <c r="L52" s="88">
        <f>รายเดือน64!K10</f>
        <v>5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55</v>
      </c>
    </row>
    <row r="53" spans="1:16">
      <c r="A53" s="203"/>
      <c r="B53" s="200" t="s">
        <v>350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50</v>
      </c>
      <c r="L53" s="30">
        <f>C52+D52+E52+F52+G52+H52+I52+J52+K52+L52</f>
        <v>55</v>
      </c>
      <c r="M53" s="30">
        <f>C52+D52+E52+F52+G52+H52+I52+J52+K52+L52+M52</f>
        <v>55</v>
      </c>
      <c r="N53" s="30">
        <f>C52+D52+E52+F52+G52+H52+I52+J52+K52+L52+M52+N52</f>
        <v>55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347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348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190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349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344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4</v>
      </c>
      <c r="L62" s="88">
        <f>รายเดือน64!K11</f>
        <v>1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12</v>
      </c>
    </row>
    <row r="63" spans="1:16">
      <c r="A63" s="207"/>
      <c r="B63" s="200" t="s">
        <v>350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11</v>
      </c>
      <c r="L63" s="30">
        <f>C62+D62+E62+F62+G62+H62+I62+J62+K62+L62</f>
        <v>12</v>
      </c>
      <c r="M63" s="30">
        <f>C62+D62+E62+F62+G62+H62+I62+J62+K62+L62+M62</f>
        <v>12</v>
      </c>
      <c r="N63" s="30">
        <f>C62+D62+E62+F62+G62+H62+I62+J62+K62+L62+M62+N62</f>
        <v>12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347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348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190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349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344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1</v>
      </c>
      <c r="L72" s="88">
        <f>รายเดือน64!K12</f>
        <v>3</v>
      </c>
      <c r="M72" s="88">
        <f>รายเดือน64!L12</f>
        <v>1</v>
      </c>
      <c r="N72" s="88">
        <f>รายเดือน64!M12</f>
        <v>0</v>
      </c>
      <c r="O72" s="89">
        <f t="shared" si="13"/>
        <v>10</v>
      </c>
    </row>
    <row r="73" spans="1:18">
      <c r="A73" s="203"/>
      <c r="B73" s="200" t="s">
        <v>350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6</v>
      </c>
      <c r="L73" s="30">
        <f>C72+D72+E72+F72+G72+H72+I72+J72+K72+L72</f>
        <v>9</v>
      </c>
      <c r="M73" s="30">
        <f>C72+D72+E72+F72+G72+H72+I72+J72+K72+L72+M72</f>
        <v>10</v>
      </c>
      <c r="N73" s="30">
        <f>C72+D72+E72+F72+G72+H72+I72+J72+K72+L72+M72+N72</f>
        <v>10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347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348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190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349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344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2</v>
      </c>
      <c r="L82" s="88">
        <f>รายเดือน64!K13</f>
        <v>3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6</v>
      </c>
    </row>
    <row r="83" spans="1:16">
      <c r="A83" s="203"/>
      <c r="B83" s="200" t="s">
        <v>350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3</v>
      </c>
      <c r="L83" s="30">
        <f>C82+D82+E82+F82+G82+H82+I82+J82+K82+L82</f>
        <v>6</v>
      </c>
      <c r="M83" s="30">
        <f>C82+D82+E82+F82+G82+H82+I82+J82+K82+L82+M82</f>
        <v>6</v>
      </c>
      <c r="N83" s="30">
        <f>C82+D82+E82+F82+G82+H82+I82+J82+K82+L82+M82+N82</f>
        <v>6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347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348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190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349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344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2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6</v>
      </c>
    </row>
    <row r="93" spans="1:16">
      <c r="A93" s="203"/>
      <c r="B93" s="200" t="s">
        <v>350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6</v>
      </c>
      <c r="L93" s="30">
        <f>C92+D92+E92+F92+G92+H92+I92+J92+K92+L92</f>
        <v>6</v>
      </c>
      <c r="M93" s="30">
        <f>C92+D92+E92+F92+G92+H92+I92+J92+K92+L92+M92</f>
        <v>6</v>
      </c>
      <c r="N93" s="30">
        <f>C92+D92+E92+F92+G92+H92+I92+J92+K92+L92+M92+N92</f>
        <v>6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347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348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190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349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344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12</v>
      </c>
      <c r="K102" s="88">
        <f>รายเดือน64!J17</f>
        <v>0</v>
      </c>
      <c r="L102" s="88">
        <f>รายเดือน64!K17</f>
        <v>6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35</v>
      </c>
    </row>
    <row r="103" spans="1:16">
      <c r="A103" s="203"/>
      <c r="B103" s="200" t="s">
        <v>350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29</v>
      </c>
      <c r="K103" s="30">
        <f>C102+D102+E102+F102+G102+H102+I102+J102+K102</f>
        <v>29</v>
      </c>
      <c r="L103" s="30">
        <f>C102+D102+E102+F102+G102+H102+I102+J102+K102+L102</f>
        <v>35</v>
      </c>
      <c r="M103" s="30">
        <f>C102+D102+E102+F102+G102+H102+I102+J102+K102+L102+M102</f>
        <v>35</v>
      </c>
      <c r="N103" s="30">
        <f>C102+D102+E102+F102+G102+H102+I102+J102+K102+L102+M102+N102</f>
        <v>35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347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348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190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349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344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1</v>
      </c>
      <c r="L112" s="88">
        <f>รายเดือน64!K20</f>
        <v>1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2</v>
      </c>
    </row>
    <row r="113" spans="1:16">
      <c r="A113" s="195"/>
      <c r="B113" s="200" t="s">
        <v>350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1</v>
      </c>
      <c r="L113" s="30">
        <f>C112+D112+E112+F112+G112+H112+I112+J112+K112+L112</f>
        <v>2</v>
      </c>
      <c r="M113" s="30">
        <f>C112+D112+E112+F112+G112+H112+I112+J112+K112+L112+M112</f>
        <v>2</v>
      </c>
      <c r="N113" s="30">
        <f>C112+D112+E112+F112+G112+H112+I112+J112+K112+L112+M112+N112</f>
        <v>2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347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348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190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349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344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6</v>
      </c>
      <c r="K122" s="88">
        <f>รายเดือน64!J9</f>
        <v>13</v>
      </c>
      <c r="L122" s="88">
        <f>รายเดือน64!K9</f>
        <v>8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54</v>
      </c>
    </row>
    <row r="123" spans="1:16">
      <c r="A123" s="203"/>
      <c r="B123" s="200" t="s">
        <v>350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33</v>
      </c>
      <c r="K123" s="30">
        <f>C122+D122+E122+F122+G122+H122+I122+J122+K122</f>
        <v>46</v>
      </c>
      <c r="L123" s="30">
        <f>C122+D122+E122+F122+G122+H122+I122+J122+K122+L122</f>
        <v>54</v>
      </c>
      <c r="M123" s="30">
        <f>C122+D122+E122+F122+G122+H122+I122+J122+K122+L122+M122</f>
        <v>54</v>
      </c>
      <c r="N123" s="30">
        <f>C122+D122+E122+F122+G122+H122+I122+J122+K122+L122+M122+N122</f>
        <v>54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347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348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190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349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344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347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348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190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349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344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347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348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190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349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344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4</v>
      </c>
      <c r="L152" s="88">
        <f>รายเดือน64!K14</f>
        <v>3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8</v>
      </c>
    </row>
    <row r="153" spans="1:16">
      <c r="A153" s="203"/>
      <c r="B153" s="200" t="s">
        <v>350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5</v>
      </c>
      <c r="L153" s="30">
        <f>C152+D152+E152+F152+G152+H152+I152+J152+K152+L152</f>
        <v>8</v>
      </c>
      <c r="M153" s="30">
        <f>C152+D152+E152+F152+G152+H152+I152+J152+K152+L152+M152</f>
        <v>8</v>
      </c>
      <c r="N153" s="30">
        <f>C152+D152+E152+F152+G152+H152+I152+J152+K152+L152+M152+N152</f>
        <v>8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347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348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190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349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344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1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1</v>
      </c>
    </row>
    <row r="163" spans="1:16">
      <c r="A163" s="203"/>
      <c r="B163" s="200" t="s">
        <v>350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1</v>
      </c>
      <c r="L163" s="30">
        <f>C162+D162+E162+F162+G162+H162+I162+J162+K162+L162</f>
        <v>1</v>
      </c>
      <c r="M163" s="30">
        <f>C162+D162+E162+F162+G162+H162+I162+J162+K162+L162+M162</f>
        <v>1</v>
      </c>
      <c r="N163" s="30">
        <f>C162+D162+E162+F162+G162+H162+I162+J162+K162+L162+M162+N162</f>
        <v>1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347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348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190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349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344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1</v>
      </c>
      <c r="L172" s="88">
        <f>รายเดือน64!K19</f>
        <v>1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4</v>
      </c>
    </row>
    <row r="173" spans="1:16">
      <c r="A173" s="203"/>
      <c r="B173" s="200" t="s">
        <v>350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3</v>
      </c>
      <c r="L173" s="30">
        <f>C172+D172+E172+F172+G172+H172+I172+J172+K172+L172</f>
        <v>4</v>
      </c>
      <c r="M173" s="30">
        <f>C172+D172+E172+F172+G172+H172+I172+J172+K172+L172+M172</f>
        <v>4</v>
      </c>
      <c r="N173" s="30">
        <f>C172+D172+E172+F172+G172+H172+I172+J172+K172+L172+M172+N172</f>
        <v>4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347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348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190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349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344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350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347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348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190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349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344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347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348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190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349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344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1</v>
      </c>
      <c r="L202" s="88">
        <f>รายเดือน64!K24</f>
        <v>1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2</v>
      </c>
    </row>
    <row r="203" spans="1:16">
      <c r="A203" s="203"/>
      <c r="B203" s="200" t="s">
        <v>350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1</v>
      </c>
      <c r="L203" s="30">
        <f>C202+D202+E202+F202+G202+H202+I202+J202+K202+L202</f>
        <v>2</v>
      </c>
      <c r="M203" s="30">
        <f>C202+D202+E202+F202+G202+H202+I202+J202+K202+L202+M202</f>
        <v>2</v>
      </c>
      <c r="N203" s="30">
        <f>C202+D202+E202+F202+G202+H202+I202+J202+K202+L202+M202+N202</f>
        <v>2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347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348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190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349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344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1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2</v>
      </c>
    </row>
    <row r="213" spans="1:17">
      <c r="A213" s="203"/>
      <c r="B213" s="200" t="s">
        <v>350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2</v>
      </c>
      <c r="L213" s="30">
        <f>C212+D212+E212+F212+G212+H212+I212+J212+K212+L212</f>
        <v>2</v>
      </c>
      <c r="M213" s="30">
        <f>C212+D212+E212+F212+G212+H212+I212+J212+K212+L212+M212</f>
        <v>2</v>
      </c>
      <c r="N213" s="30">
        <f>C212+D212+E212+F212+G212+H212+I212+J212+K212+L212+M212+N212</f>
        <v>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347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348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190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349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344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1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4</v>
      </c>
      <c r="Q222" s="92"/>
    </row>
    <row r="223" spans="1:17">
      <c r="A223" s="203"/>
      <c r="B223" s="200" t="s">
        <v>350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4</v>
      </c>
      <c r="M223" s="30">
        <f>C222+D222+E222+F222+G222+H222+I222+J222+K222+L222+M222</f>
        <v>4</v>
      </c>
      <c r="N223" s="30">
        <f>C222+D222+E222+F222+G222+H222+I222+J222+K222+L222+M222+N222</f>
        <v>4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D21" sqref="D21:D22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100.59425122482816</v>
      </c>
    </row>
    <row r="4" spans="3:4" ht="24">
      <c r="C4" s="29" t="s">
        <v>24</v>
      </c>
      <c r="D4" s="39">
        <v>68.206056697834768</v>
      </c>
    </row>
    <row r="5" spans="3:4" ht="24">
      <c r="C5" s="29" t="s">
        <v>23</v>
      </c>
      <c r="D5" s="39">
        <v>39.656311962987445</v>
      </c>
    </row>
    <row r="6" spans="3:4" ht="24">
      <c r="C6" s="29" t="s">
        <v>29</v>
      </c>
      <c r="D6" s="39">
        <v>30.06227184882972</v>
      </c>
    </row>
    <row r="7" spans="3:4" ht="24">
      <c r="C7" s="29" t="s">
        <v>25</v>
      </c>
      <c r="D7" s="39">
        <v>17.550787591593174</v>
      </c>
    </row>
    <row r="8" spans="3:4" ht="24">
      <c r="C8" s="11" t="s">
        <v>63</v>
      </c>
      <c r="D8" s="39">
        <v>16.918326777481706</v>
      </c>
    </row>
    <row r="9" spans="3:4" ht="24">
      <c r="C9" s="29" t="s">
        <v>21</v>
      </c>
      <c r="D9" s="39">
        <v>16.011989777945725</v>
      </c>
    </row>
    <row r="10" spans="3:4" ht="24">
      <c r="C10" s="29" t="s">
        <v>58</v>
      </c>
      <c r="D10" s="39">
        <v>14.283163720764149</v>
      </c>
    </row>
    <row r="11" spans="3:4" ht="24">
      <c r="C11" s="29" t="s">
        <v>34</v>
      </c>
      <c r="D11" s="39">
        <v>13.84083044982699</v>
      </c>
    </row>
    <row r="12" spans="3:4" ht="24">
      <c r="C12" s="29" t="s">
        <v>26</v>
      </c>
      <c r="D12" s="39">
        <v>13.625091969370793</v>
      </c>
    </row>
    <row r="13" spans="3:4" ht="24">
      <c r="C13" s="11" t="s">
        <v>62</v>
      </c>
      <c r="D13" s="39">
        <v>8.0305159606504724</v>
      </c>
    </row>
    <row r="14" spans="3:4" ht="24">
      <c r="C14" s="11" t="s">
        <v>61</v>
      </c>
      <c r="D14" s="39">
        <v>7.1937270699949645</v>
      </c>
    </row>
    <row r="15" spans="3:4" ht="24">
      <c r="C15" s="29" t="s">
        <v>27</v>
      </c>
      <c r="D15" s="39">
        <v>5.5623024223827047</v>
      </c>
    </row>
    <row r="16" spans="3:4" ht="24">
      <c r="C16" s="11" t="s">
        <v>59</v>
      </c>
      <c r="D16" s="39">
        <v>5.4246114622040196</v>
      </c>
    </row>
    <row r="17" spans="3:4" ht="24">
      <c r="C17" s="29" t="s">
        <v>28</v>
      </c>
      <c r="D17" s="39">
        <v>4.9376620170349339</v>
      </c>
    </row>
    <row r="18" spans="3:4" ht="24">
      <c r="C18" s="29" t="s">
        <v>35</v>
      </c>
      <c r="D18" s="39">
        <v>4.4045102184637068</v>
      </c>
    </row>
    <row r="19" spans="3:4" ht="24">
      <c r="C19" s="29" t="s">
        <v>30</v>
      </c>
      <c r="D19" s="39">
        <v>2.6844196284763235</v>
      </c>
    </row>
    <row r="20" spans="3:4" ht="24">
      <c r="C20" s="29" t="s">
        <v>32</v>
      </c>
      <c r="D20" s="39">
        <v>0</v>
      </c>
    </row>
    <row r="21" spans="3:4" ht="24">
      <c r="C21" s="29" t="s">
        <v>33</v>
      </c>
      <c r="D21" s="39">
        <v>0</v>
      </c>
    </row>
    <row r="22" spans="3:4" ht="24">
      <c r="C22" s="14" t="s">
        <v>60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45 (อำเภอ)</vt:lpstr>
      <vt:lpstr>รายตำบลwk 45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2021-11-15T03:07:34Z</dcterms:modified>
</cp:coreProperties>
</file>