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530" tabRatio="887" activeTab="4"/>
  </bookViews>
  <sheets>
    <sheet name="ข้อมูลจากฐานกระทรวง" sheetId="1" r:id="rId1"/>
    <sheet name="1.แพทย์" sheetId="44" r:id="rId2"/>
    <sheet name="2.ทันตแพทย์" sheetId="33" r:id="rId3"/>
    <sheet name="3.เภสัชกร" sheetId="5" r:id="rId4"/>
    <sheet name="4.พยาบาล" sheetId="4" r:id="rId5"/>
    <sheet name="5.นักเทคนิคการแพทย์" sheetId="16" r:id="rId6"/>
    <sheet name="6.นักกายภาพบำบัด" sheetId="17" r:id="rId7"/>
    <sheet name="7.นักรังสีการแพทย์" sheetId="6" r:id="rId8"/>
    <sheet name="8. นักกิจกรรมบำบัด" sheetId="35" r:id="rId9"/>
    <sheet name="9. นักจิตวิทยา" sheetId="19" r:id="rId10"/>
    <sheet name="10. นักเวชศาสตร์สื่อความหมาย" sheetId="36" r:id="rId11"/>
    <sheet name="11.นักเทคโนโลยีหัวใจและทรวงอก" sheetId="37" r:id="rId12"/>
    <sheet name="12.แพทย์แผนไทย" sheetId="32" r:id="rId13"/>
    <sheet name="13.นักวิชาการสาธารณสุข" sheetId="8" r:id="rId14"/>
    <sheet name="14.นักโภชนาการ-นักกำหนดอาหาร" sheetId="38" r:id="rId15"/>
    <sheet name="15.นักวิทยาศาสตร์การแพทย์" sheetId="39" r:id="rId16"/>
    <sheet name="16. นักสังคมสงเคราะห์" sheetId="40" r:id="rId17"/>
    <sheet name="17.นักวิชาการทันตสาธารณสุข" sheetId="41" r:id="rId18"/>
    <sheet name="18. นักกายอุปกรณ์" sheetId="42" r:id="rId19"/>
    <sheet name="19.จพ.เภสัชกรรม" sheetId="15" r:id="rId20"/>
    <sheet name="20.จพ.ทันตสาธารณสุข" sheetId="11" r:id="rId21"/>
    <sheet name="4นักวิทยาศาสตร์การแพทย์" sheetId="22" state="hidden" r:id="rId22"/>
    <sheet name="21.จพ.สาธารณสุข" sheetId="9" r:id="rId23"/>
    <sheet name="21.1จพ.สาธารณสุข(เวชกิจฉุกเฉิน)" sheetId="24" r:id="rId24"/>
    <sheet name="22.จพ.วิทยาศาสตร์การแพทย์" sheetId="12" r:id="rId25"/>
    <sheet name="11นักจิตวิทยาคลินิก" sheetId="18" state="hidden" r:id="rId26"/>
    <sheet name="12นักเวชศาสตร์การสื่อความหมาย" sheetId="20" state="hidden" r:id="rId27"/>
    <sheet name="13นักเทคโนโลยีหัวใจและทรวงอก" sheetId="21" state="hidden" r:id="rId28"/>
    <sheet name="14นักกายอุปกรณ์" sheetId="13" state="hidden" r:id="rId29"/>
    <sheet name="15นักกิจกรรมบำบัด" sheetId="7" state="hidden" r:id="rId30"/>
    <sheet name="18 แพทย์แผนไทย" sheetId="23" state="hidden" r:id="rId31"/>
    <sheet name="23. จพ.เวชสถิติ" sheetId="25" r:id="rId32"/>
    <sheet name="24 จพ.โสตทัศนศึกษา" sheetId="26" r:id="rId33"/>
    <sheet name="25.จพ.รังสีการแพทย์" sheetId="43" r:id="rId34"/>
    <sheet name="จพ.แพทย์แผนไทย" sheetId="27" state="hidden" r:id="rId35"/>
  </sheets>
  <externalReferences>
    <externalReference r:id="rId36"/>
  </externalReferences>
  <definedNames>
    <definedName name="_xlnm._FilterDatabase" localSheetId="1" hidden="1">'1.แพทย์'!$A$3:$AI$187</definedName>
    <definedName name="_xlnm._FilterDatabase" localSheetId="12" hidden="1">'12.แพทย์แผนไทย'!$A$4:$AD$4</definedName>
    <definedName name="_xlnm._FilterDatabase" localSheetId="13" hidden="1">'13.นักวิชาการสาธารณสุข'!$A$4:$AB$4</definedName>
    <definedName name="_xlnm._FilterDatabase" localSheetId="14" hidden="1">'14.นักโภชนาการ-นักกำหนดอาหาร'!$A$4:$AB$4</definedName>
    <definedName name="_xlnm._FilterDatabase" localSheetId="15" hidden="1">'15.นักวิทยาศาสตร์การแพทย์'!$A$4:$AB$4</definedName>
    <definedName name="_xlnm._FilterDatabase" localSheetId="16" hidden="1">'16. นักสังคมสงเคราะห์'!$A$4:$AB$4</definedName>
    <definedName name="_xlnm._FilterDatabase" localSheetId="17" hidden="1">'17.นักวิชาการทันตสาธารณสุข'!$A$4:$AG$188</definedName>
    <definedName name="_xlnm._FilterDatabase" localSheetId="18" hidden="1">'18. นักกายอุปกรณ์'!$A$4:$AB$4</definedName>
    <definedName name="_xlnm._FilterDatabase" localSheetId="19" hidden="1">'19.จพ.เภสัชกรรม'!$A$4:$AG$4</definedName>
    <definedName name="_xlnm._FilterDatabase" localSheetId="2" hidden="1">'2.ทันตแพทย์'!$A$4:$AC$188</definedName>
    <definedName name="_xlnm._FilterDatabase" localSheetId="20" hidden="1">'20.จพ.ทันตสาธารณสุข'!$A$4:$AF$4</definedName>
    <definedName name="_xlnm._FilterDatabase" localSheetId="23" hidden="1">'21.1จพ.สาธารณสุข(เวชกิจฉุกเฉิน)'!$A$4:$AD$4</definedName>
    <definedName name="_xlnm._FilterDatabase" localSheetId="22" hidden="1">'21.จพ.สาธารณสุข'!$A$4:$AE$4</definedName>
    <definedName name="_xlnm._FilterDatabase" localSheetId="24" hidden="1">'22.จพ.วิทยาศาสตร์การแพทย์'!$A$4:$AE$4</definedName>
    <definedName name="_xlnm._FilterDatabase" localSheetId="31" hidden="1">'23. จพ.เวชสถิติ'!$A$4:$AE$4</definedName>
    <definedName name="_xlnm._FilterDatabase" localSheetId="32" hidden="1">'24 จพ.โสตทัศนศึกษา'!$A$4:$AE$4</definedName>
    <definedName name="_xlnm._FilterDatabase" localSheetId="33" hidden="1">'25.จพ.รังสีการแพทย์'!$A$4:$AD$4</definedName>
    <definedName name="_xlnm._FilterDatabase" localSheetId="4" hidden="1">'4.พยาบาล'!$A$4:$AB$188</definedName>
    <definedName name="_xlnm._FilterDatabase" localSheetId="5" hidden="1">'5.นักเทคนิคการแพทย์'!$A$4:$AB$4</definedName>
    <definedName name="_xlnm._FilterDatabase" localSheetId="6" hidden="1">'6.นักกายภาพบำบัด'!$A$4:$AE$4</definedName>
    <definedName name="_xlnm._FilterDatabase" localSheetId="7" hidden="1">'7.นักรังสีการแพทย์'!$A$4:$AB$4</definedName>
    <definedName name="_xlnm._FilterDatabase" localSheetId="8" hidden="1">'8. นักกิจกรรมบำบัด'!$A$4:$AI$4</definedName>
    <definedName name="_xlnm._FilterDatabase" localSheetId="9" hidden="1">'9. นักจิตวิทยา'!$A$4:$AG$4</definedName>
    <definedName name="_xlnm._FilterDatabase" localSheetId="0" hidden="1">ข้อมูลจากฐานกระทรวง!$A$2:$Q$428</definedName>
  </definedNames>
  <calcPr calcId="124519"/>
</workbook>
</file>

<file path=xl/calcChain.xml><?xml version="1.0" encoding="utf-8"?>
<calcChain xmlns="http://schemas.openxmlformats.org/spreadsheetml/2006/main">
  <c r="AH24" i="33"/>
  <c r="Z12" l="1"/>
  <c r="S7" i="16" l="1"/>
  <c r="AB23" i="44"/>
  <c r="AH14" i="4"/>
  <c r="AH5" i="2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Q17"/>
  <c r="S17" s="1"/>
  <c r="Q21"/>
  <c r="S21" s="1"/>
  <c r="P22"/>
  <c r="P23"/>
  <c r="N5"/>
  <c r="P5" s="1"/>
  <c r="N6"/>
  <c r="Q6" s="1"/>
  <c r="S6" s="1"/>
  <c r="N7"/>
  <c r="Q7" s="1"/>
  <c r="S7" s="1"/>
  <c r="N8"/>
  <c r="Q8" s="1"/>
  <c r="S8" s="1"/>
  <c r="N9"/>
  <c r="Q9" s="1"/>
  <c r="S9" s="1"/>
  <c r="N10"/>
  <c r="Q10" s="1"/>
  <c r="S10" s="1"/>
  <c r="N11"/>
  <c r="N12"/>
  <c r="Q12" s="1"/>
  <c r="S12" s="1"/>
  <c r="N13"/>
  <c r="Q13" s="1"/>
  <c r="S13" s="1"/>
  <c r="N14"/>
  <c r="Q14" s="1"/>
  <c r="S14" s="1"/>
  <c r="N15"/>
  <c r="Q15" s="1"/>
  <c r="S15" s="1"/>
  <c r="N16"/>
  <c r="Q16" s="1"/>
  <c r="S16" s="1"/>
  <c r="N17"/>
  <c r="P17" s="1"/>
  <c r="N18"/>
  <c r="Q18" s="1"/>
  <c r="S18" s="1"/>
  <c r="N19"/>
  <c r="Q19" s="1"/>
  <c r="S19" s="1"/>
  <c r="N20"/>
  <c r="P20" s="1"/>
  <c r="N21"/>
  <c r="P21" s="1"/>
  <c r="N22"/>
  <c r="Q22" s="1"/>
  <c r="S22" s="1"/>
  <c r="N23"/>
  <c r="Q23" s="1"/>
  <c r="S23" s="1"/>
  <c r="S9" i="9"/>
  <c r="S18"/>
  <c r="N5"/>
  <c r="Q5" s="1"/>
  <c r="S5" s="1"/>
  <c r="N6"/>
  <c r="Q6" s="1"/>
  <c r="S6" s="1"/>
  <c r="N7"/>
  <c r="Q7" s="1"/>
  <c r="S7" s="1"/>
  <c r="N8"/>
  <c r="Q8" s="1"/>
  <c r="S8" s="1"/>
  <c r="N9"/>
  <c r="Q9" s="1"/>
  <c r="N10"/>
  <c r="P10" s="1"/>
  <c r="N11"/>
  <c r="Q11" s="1"/>
  <c r="S11" s="1"/>
  <c r="N12"/>
  <c r="N13"/>
  <c r="Q13" s="1"/>
  <c r="S13" s="1"/>
  <c r="N14"/>
  <c r="N15"/>
  <c r="Q15" s="1"/>
  <c r="S15" s="1"/>
  <c r="N16"/>
  <c r="N17"/>
  <c r="Q17" s="1"/>
  <c r="S17" s="1"/>
  <c r="N18"/>
  <c r="N19"/>
  <c r="Q19" s="1"/>
  <c r="S19" s="1"/>
  <c r="N20"/>
  <c r="N21"/>
  <c r="Q21" s="1"/>
  <c r="S21" s="1"/>
  <c r="N22"/>
  <c r="N23"/>
  <c r="Q23" s="1"/>
  <c r="S23" s="1"/>
  <c r="N24"/>
  <c r="Q24" s="1"/>
  <c r="S24" s="1"/>
  <c r="N25"/>
  <c r="Q25" s="1"/>
  <c r="S25" s="1"/>
  <c r="N26"/>
  <c r="P26" s="1"/>
  <c r="N27"/>
  <c r="Q27" s="1"/>
  <c r="S27" s="1"/>
  <c r="N28"/>
  <c r="N29"/>
  <c r="Q29" s="1"/>
  <c r="S29" s="1"/>
  <c r="N30"/>
  <c r="Q30" s="1"/>
  <c r="S30" s="1"/>
  <c r="N31"/>
  <c r="Q31" s="1"/>
  <c r="S31" s="1"/>
  <c r="N32"/>
  <c r="Q32" s="1"/>
  <c r="S32" s="1"/>
  <c r="N33"/>
  <c r="Q33" s="1"/>
  <c r="S33" s="1"/>
  <c r="N34"/>
  <c r="Q34" s="1"/>
  <c r="S34" s="1"/>
  <c r="N35"/>
  <c r="Q35" s="1"/>
  <c r="S35" s="1"/>
  <c r="N36"/>
  <c r="N37"/>
  <c r="Q37" s="1"/>
  <c r="S37" s="1"/>
  <c r="N38"/>
  <c r="Q38" s="1"/>
  <c r="S38" s="1"/>
  <c r="N39"/>
  <c r="Q39" s="1"/>
  <c r="S39" s="1"/>
  <c r="N40"/>
  <c r="N41"/>
  <c r="Q41" s="1"/>
  <c r="S41" s="1"/>
  <c r="N42"/>
  <c r="P42" s="1"/>
  <c r="N43"/>
  <c r="Q43" s="1"/>
  <c r="S43" s="1"/>
  <c r="Q14"/>
  <c r="S14" s="1"/>
  <c r="Q16"/>
  <c r="S16" s="1"/>
  <c r="Q18"/>
  <c r="Q22"/>
  <c r="S22" s="1"/>
  <c r="Q26"/>
  <c r="S26" s="1"/>
  <c r="Q40"/>
  <c r="S40" s="1"/>
  <c r="P31"/>
  <c r="P35"/>
  <c r="P38"/>
  <c r="P40"/>
  <c r="P41"/>
  <c r="P8"/>
  <c r="P14"/>
  <c r="P16"/>
  <c r="P18"/>
  <c r="P22"/>
  <c r="AH16" i="15"/>
  <c r="AH17"/>
  <c r="AH18"/>
  <c r="AH19"/>
  <c r="AH20"/>
  <c r="AH21"/>
  <c r="AH22"/>
  <c r="AH23"/>
  <c r="AH24"/>
  <c r="AH12"/>
  <c r="AH13"/>
  <c r="AH14"/>
  <c r="AH15"/>
  <c r="AH5"/>
  <c r="AH6"/>
  <c r="AH7"/>
  <c r="AH8"/>
  <c r="AH9"/>
  <c r="AH10"/>
  <c r="AH11"/>
  <c r="AG4"/>
  <c r="AH4" s="1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S21"/>
  <c r="N18"/>
  <c r="P18" s="1"/>
  <c r="N19"/>
  <c r="Q19" s="1"/>
  <c r="S19" s="1"/>
  <c r="N20"/>
  <c r="P20" s="1"/>
  <c r="N21"/>
  <c r="Q21" s="1"/>
  <c r="N22"/>
  <c r="Q22" s="1"/>
  <c r="S22" s="1"/>
  <c r="N23"/>
  <c r="Q23" s="1"/>
  <c r="S23" s="1"/>
  <c r="N16"/>
  <c r="Q16" s="1"/>
  <c r="S16" s="1"/>
  <c r="N17"/>
  <c r="P17" s="1"/>
  <c r="N5"/>
  <c r="Q5" s="1"/>
  <c r="S5" s="1"/>
  <c r="N6"/>
  <c r="Q6" s="1"/>
  <c r="S6" s="1"/>
  <c r="N7"/>
  <c r="Q7" s="1"/>
  <c r="S7" s="1"/>
  <c r="N8"/>
  <c r="Q8" s="1"/>
  <c r="S8" s="1"/>
  <c r="N9"/>
  <c r="Q9" s="1"/>
  <c r="S9" s="1"/>
  <c r="N10"/>
  <c r="Q10" s="1"/>
  <c r="S10" s="1"/>
  <c r="N11"/>
  <c r="P11" s="1"/>
  <c r="N12"/>
  <c r="Q12" s="1"/>
  <c r="S12" s="1"/>
  <c r="N13"/>
  <c r="Q13" s="1"/>
  <c r="S13" s="1"/>
  <c r="N14"/>
  <c r="Q14" s="1"/>
  <c r="S14" s="1"/>
  <c r="N15"/>
  <c r="AH5" i="42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Q10"/>
  <c r="S10" s="1"/>
  <c r="Q18"/>
  <c r="S18" s="1"/>
  <c r="P7"/>
  <c r="P15"/>
  <c r="P23"/>
  <c r="N5"/>
  <c r="P5" s="1"/>
  <c r="N6"/>
  <c r="P6" s="1"/>
  <c r="N7"/>
  <c r="Q7" s="1"/>
  <c r="S7" s="1"/>
  <c r="N8"/>
  <c r="Q8" s="1"/>
  <c r="S8" s="1"/>
  <c r="N9"/>
  <c r="Q9" s="1"/>
  <c r="S9" s="1"/>
  <c r="N10"/>
  <c r="P10" s="1"/>
  <c r="N11"/>
  <c r="Q11" s="1"/>
  <c r="S11" s="1"/>
  <c r="N12"/>
  <c r="N13"/>
  <c r="P13" s="1"/>
  <c r="N14"/>
  <c r="P14" s="1"/>
  <c r="N15"/>
  <c r="Q15" s="1"/>
  <c r="S15" s="1"/>
  <c r="N16"/>
  <c r="Q16" s="1"/>
  <c r="S16" s="1"/>
  <c r="N17"/>
  <c r="Q17" s="1"/>
  <c r="S17" s="1"/>
  <c r="N18"/>
  <c r="P18" s="1"/>
  <c r="N19"/>
  <c r="Q19" s="1"/>
  <c r="S19" s="1"/>
  <c r="N20"/>
  <c r="N21"/>
  <c r="P21" s="1"/>
  <c r="N22"/>
  <c r="P22" s="1"/>
  <c r="N23"/>
  <c r="Q23" s="1"/>
  <c r="S23" s="1"/>
  <c r="AH5" i="41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Q12"/>
  <c r="S12" s="1"/>
  <c r="Q20"/>
  <c r="S20" s="1"/>
  <c r="Q28"/>
  <c r="S28" s="1"/>
  <c r="Q36"/>
  <c r="S36" s="1"/>
  <c r="P6"/>
  <c r="P14"/>
  <c r="P22"/>
  <c r="P30"/>
  <c r="P38"/>
  <c r="N5"/>
  <c r="P5" s="1"/>
  <c r="N6"/>
  <c r="Q6" s="1"/>
  <c r="S6" s="1"/>
  <c r="N7"/>
  <c r="P7" s="1"/>
  <c r="N8"/>
  <c r="N9"/>
  <c r="P9" s="1"/>
  <c r="N10"/>
  <c r="Q10" s="1"/>
  <c r="S10" s="1"/>
  <c r="N11"/>
  <c r="Q11" s="1"/>
  <c r="S11" s="1"/>
  <c r="N12"/>
  <c r="P12" s="1"/>
  <c r="N13"/>
  <c r="P13" s="1"/>
  <c r="N14"/>
  <c r="Q14" s="1"/>
  <c r="S14" s="1"/>
  <c r="N15"/>
  <c r="P15" s="1"/>
  <c r="N16"/>
  <c r="N17"/>
  <c r="P17" s="1"/>
  <c r="N18"/>
  <c r="Q18" s="1"/>
  <c r="S18" s="1"/>
  <c r="N19"/>
  <c r="Q19" s="1"/>
  <c r="S19" s="1"/>
  <c r="N20"/>
  <c r="P20" s="1"/>
  <c r="N21"/>
  <c r="P21" s="1"/>
  <c r="N22"/>
  <c r="Q22" s="1"/>
  <c r="S22" s="1"/>
  <c r="N23"/>
  <c r="P23" s="1"/>
  <c r="N24"/>
  <c r="N25"/>
  <c r="P25" s="1"/>
  <c r="N26"/>
  <c r="Q26" s="1"/>
  <c r="S26" s="1"/>
  <c r="N27"/>
  <c r="Q27" s="1"/>
  <c r="S27" s="1"/>
  <c r="N28"/>
  <c r="P28" s="1"/>
  <c r="N29"/>
  <c r="P29" s="1"/>
  <c r="N30"/>
  <c r="Q30" s="1"/>
  <c r="S30" s="1"/>
  <c r="N31"/>
  <c r="P31" s="1"/>
  <c r="N32"/>
  <c r="N33"/>
  <c r="P33" s="1"/>
  <c r="N34"/>
  <c r="Q34" s="1"/>
  <c r="S34" s="1"/>
  <c r="N35"/>
  <c r="Q35" s="1"/>
  <c r="S35" s="1"/>
  <c r="N36"/>
  <c r="P36" s="1"/>
  <c r="N37"/>
  <c r="P37" s="1"/>
  <c r="N38"/>
  <c r="Q38" s="1"/>
  <c r="S38" s="1"/>
  <c r="N39"/>
  <c r="P39" s="1"/>
  <c r="N40"/>
  <c r="N41"/>
  <c r="P41" s="1"/>
  <c r="N42"/>
  <c r="P42" s="1"/>
  <c r="N43"/>
  <c r="Q43" s="1"/>
  <c r="S43" s="1"/>
  <c r="AH5" i="40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P7"/>
  <c r="P15"/>
  <c r="P17"/>
  <c r="P19"/>
  <c r="P23"/>
  <c r="N5"/>
  <c r="P5" s="1"/>
  <c r="N6"/>
  <c r="P6" s="1"/>
  <c r="N7"/>
  <c r="N8"/>
  <c r="P8" s="1"/>
  <c r="N9"/>
  <c r="P9" s="1"/>
  <c r="N10"/>
  <c r="P10" s="1"/>
  <c r="N11"/>
  <c r="P11" s="1"/>
  <c r="N12"/>
  <c r="P12" s="1"/>
  <c r="N13"/>
  <c r="P13" s="1"/>
  <c r="N14"/>
  <c r="P14" s="1"/>
  <c r="N15"/>
  <c r="N16"/>
  <c r="P16" s="1"/>
  <c r="N17"/>
  <c r="N18"/>
  <c r="P18" s="1"/>
  <c r="N19"/>
  <c r="N20"/>
  <c r="P20" s="1"/>
  <c r="N21"/>
  <c r="P21" s="1"/>
  <c r="N22"/>
  <c r="P22" s="1"/>
  <c r="N23"/>
  <c r="AH5" i="38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AH5" i="37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Q11"/>
  <c r="S11" s="1"/>
  <c r="Q19"/>
  <c r="S19" s="1"/>
  <c r="P8"/>
  <c r="P16"/>
  <c r="N5"/>
  <c r="N6"/>
  <c r="P6" s="1"/>
  <c r="N7"/>
  <c r="P7" s="1"/>
  <c r="N8"/>
  <c r="Q8" s="1"/>
  <c r="S8" s="1"/>
  <c r="N9"/>
  <c r="Q9" s="1"/>
  <c r="S9" s="1"/>
  <c r="N10"/>
  <c r="Q10" s="1"/>
  <c r="S10" s="1"/>
  <c r="N11"/>
  <c r="P11" s="1"/>
  <c r="N12"/>
  <c r="Q12" s="1"/>
  <c r="S12" s="1"/>
  <c r="N13"/>
  <c r="N14"/>
  <c r="P14" s="1"/>
  <c r="N15"/>
  <c r="P15" s="1"/>
  <c r="N16"/>
  <c r="Q16" s="1"/>
  <c r="S16" s="1"/>
  <c r="N17"/>
  <c r="Q17" s="1"/>
  <c r="S17" s="1"/>
  <c r="N18"/>
  <c r="Q18" s="1"/>
  <c r="S18" s="1"/>
  <c r="N19"/>
  <c r="P19" s="1"/>
  <c r="N20"/>
  <c r="Q20" s="1"/>
  <c r="S20" s="1"/>
  <c r="N21"/>
  <c r="N22"/>
  <c r="P22" s="1"/>
  <c r="N23"/>
  <c r="P23" s="1"/>
  <c r="AH5" i="36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Q11"/>
  <c r="S11" s="1"/>
  <c r="Q19"/>
  <c r="S19" s="1"/>
  <c r="P7"/>
  <c r="P15"/>
  <c r="P23"/>
  <c r="N5"/>
  <c r="P5" s="1"/>
  <c r="N6"/>
  <c r="P6" s="1"/>
  <c r="N7"/>
  <c r="Q7" s="1"/>
  <c r="S7" s="1"/>
  <c r="N8"/>
  <c r="P8" s="1"/>
  <c r="N9"/>
  <c r="Q9" s="1"/>
  <c r="S9" s="1"/>
  <c r="N10"/>
  <c r="Q10" s="1"/>
  <c r="S10" s="1"/>
  <c r="N11"/>
  <c r="P11" s="1"/>
  <c r="N12"/>
  <c r="N13"/>
  <c r="P13" s="1"/>
  <c r="N14"/>
  <c r="P14" s="1"/>
  <c r="N15"/>
  <c r="Q15" s="1"/>
  <c r="S15" s="1"/>
  <c r="N16"/>
  <c r="P16" s="1"/>
  <c r="N17"/>
  <c r="Q17" s="1"/>
  <c r="S17" s="1"/>
  <c r="N18"/>
  <c r="Q18" s="1"/>
  <c r="S18" s="1"/>
  <c r="N19"/>
  <c r="P19" s="1"/>
  <c r="N20"/>
  <c r="N21"/>
  <c r="P21" s="1"/>
  <c r="N22"/>
  <c r="P22" s="1"/>
  <c r="N23"/>
  <c r="Q23" s="1"/>
  <c r="S23" s="1"/>
  <c r="S5" i="19"/>
  <c r="S6"/>
  <c r="S7"/>
  <c r="S8"/>
  <c r="S9"/>
  <c r="S10"/>
  <c r="S11"/>
  <c r="S12"/>
  <c r="S13"/>
  <c r="S14"/>
  <c r="S15"/>
  <c r="S16"/>
  <c r="S17"/>
  <c r="S18"/>
  <c r="S19"/>
  <c r="S20"/>
  <c r="S21"/>
  <c r="S22"/>
  <c r="S23"/>
  <c r="P6"/>
  <c r="P23"/>
  <c r="N5"/>
  <c r="P5" s="1"/>
  <c r="N6"/>
  <c r="N7"/>
  <c r="P7" s="1"/>
  <c r="N8"/>
  <c r="P8" s="1"/>
  <c r="N9"/>
  <c r="P9" s="1"/>
  <c r="N10"/>
  <c r="P10" s="1"/>
  <c r="N11"/>
  <c r="P11" s="1"/>
  <c r="N12"/>
  <c r="P12" s="1"/>
  <c r="N13"/>
  <c r="P13" s="1"/>
  <c r="N14"/>
  <c r="P14" s="1"/>
  <c r="N15"/>
  <c r="P15" s="1"/>
  <c r="N16"/>
  <c r="P16" s="1"/>
  <c r="N17"/>
  <c r="P17" s="1"/>
  <c r="N18"/>
  <c r="P18" s="1"/>
  <c r="N19"/>
  <c r="P19" s="1"/>
  <c r="N20"/>
  <c r="P20" s="1"/>
  <c r="N21"/>
  <c r="P21" s="1"/>
  <c r="N22"/>
  <c r="P22" s="1"/>
  <c r="N23"/>
  <c r="AH5" i="3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N5"/>
  <c r="Q5" s="1"/>
  <c r="S5" s="1"/>
  <c r="N6"/>
  <c r="Q6" s="1"/>
  <c r="S6" s="1"/>
  <c r="N7"/>
  <c r="P7" s="1"/>
  <c r="N8"/>
  <c r="P8" s="1"/>
  <c r="N9"/>
  <c r="Q9" s="1"/>
  <c r="S9" s="1"/>
  <c r="N10"/>
  <c r="Q10" s="1"/>
  <c r="S10" s="1"/>
  <c r="N11"/>
  <c r="Q11" s="1"/>
  <c r="S11" s="1"/>
  <c r="N12"/>
  <c r="Q12" s="1"/>
  <c r="S12" s="1"/>
  <c r="N13"/>
  <c r="P13" s="1"/>
  <c r="N14"/>
  <c r="Q14" s="1"/>
  <c r="S14" s="1"/>
  <c r="N15"/>
  <c r="Q15" s="1"/>
  <c r="S15" s="1"/>
  <c r="N16"/>
  <c r="P16" s="1"/>
  <c r="N17"/>
  <c r="P17" s="1"/>
  <c r="N18"/>
  <c r="Q18" s="1"/>
  <c r="S18" s="1"/>
  <c r="N19"/>
  <c r="Q19" s="1"/>
  <c r="S19" s="1"/>
  <c r="N20"/>
  <c r="Q20" s="1"/>
  <c r="S20" s="1"/>
  <c r="N21"/>
  <c r="Q21" s="1"/>
  <c r="S21" s="1"/>
  <c r="N22"/>
  <c r="Q22" s="1"/>
  <c r="S22" s="1"/>
  <c r="N23"/>
  <c r="Q23" s="1"/>
  <c r="S23" s="1"/>
  <c r="AH5" i="6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N16"/>
  <c r="P16" s="1"/>
  <c r="N17"/>
  <c r="Q17" s="1"/>
  <c r="S17" s="1"/>
  <c r="N18"/>
  <c r="Q18" s="1"/>
  <c r="S18" s="1"/>
  <c r="N19"/>
  <c r="P19" s="1"/>
  <c r="N20"/>
  <c r="P20" s="1"/>
  <c r="N21"/>
  <c r="P21" s="1"/>
  <c r="N22"/>
  <c r="Q22" s="1"/>
  <c r="S22" s="1"/>
  <c r="N23"/>
  <c r="Q23" s="1"/>
  <c r="S23" s="1"/>
  <c r="N12"/>
  <c r="Q12" s="1"/>
  <c r="S12" s="1"/>
  <c r="N13"/>
  <c r="Q13" s="1"/>
  <c r="S13" s="1"/>
  <c r="N14"/>
  <c r="Q14" s="1"/>
  <c r="S14" s="1"/>
  <c r="N15"/>
  <c r="Q15" s="1"/>
  <c r="S15" s="1"/>
  <c r="N5"/>
  <c r="Q5" s="1"/>
  <c r="S5" s="1"/>
  <c r="N6"/>
  <c r="P6" s="1"/>
  <c r="N7"/>
  <c r="P7" s="1"/>
  <c r="N8"/>
  <c r="Q8" s="1"/>
  <c r="S8" s="1"/>
  <c r="N9"/>
  <c r="Q9" s="1"/>
  <c r="S9" s="1"/>
  <c r="N10"/>
  <c r="Q10" s="1"/>
  <c r="S10" s="1"/>
  <c r="N11"/>
  <c r="Q11" s="1"/>
  <c r="S11" s="1"/>
  <c r="AH5" i="17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19"/>
  <c r="Z20"/>
  <c r="Z21"/>
  <c r="Z22"/>
  <c r="Z23"/>
  <c r="Z16"/>
  <c r="Z17"/>
  <c r="Z18"/>
  <c r="Z12"/>
  <c r="Z13"/>
  <c r="Z14"/>
  <c r="Z15"/>
  <c r="Z5"/>
  <c r="Z6"/>
  <c r="Z7"/>
  <c r="Z8"/>
  <c r="Z9"/>
  <c r="Z10"/>
  <c r="Z11"/>
  <c r="N18"/>
  <c r="Q18" s="1"/>
  <c r="S18" s="1"/>
  <c r="N19"/>
  <c r="Q19" s="1"/>
  <c r="S19" s="1"/>
  <c r="N20"/>
  <c r="Q20" s="1"/>
  <c r="S20" s="1"/>
  <c r="N21"/>
  <c r="Q21" s="1"/>
  <c r="S21" s="1"/>
  <c r="N22"/>
  <c r="P22" s="1"/>
  <c r="N23"/>
  <c r="Q23" s="1"/>
  <c r="S23" s="1"/>
  <c r="N12"/>
  <c r="Q12" s="1"/>
  <c r="S12" s="1"/>
  <c r="N13"/>
  <c r="P13" s="1"/>
  <c r="N14"/>
  <c r="P14" s="1"/>
  <c r="N15"/>
  <c r="P15" s="1"/>
  <c r="N16"/>
  <c r="Q16" s="1"/>
  <c r="S16" s="1"/>
  <c r="N17"/>
  <c r="P17" s="1"/>
  <c r="N5"/>
  <c r="Q5" s="1"/>
  <c r="S5" s="1"/>
  <c r="N6"/>
  <c r="Q6" s="1"/>
  <c r="S6" s="1"/>
  <c r="N7"/>
  <c r="Q7" s="1"/>
  <c r="S7" s="1"/>
  <c r="N8"/>
  <c r="Q8" s="1"/>
  <c r="S8" s="1"/>
  <c r="N9"/>
  <c r="Q9" s="1"/>
  <c r="S9" s="1"/>
  <c r="N10"/>
  <c r="Q10" s="1"/>
  <c r="S10" s="1"/>
  <c r="N11"/>
  <c r="Q11" s="1"/>
  <c r="S11" s="1"/>
  <c r="AH17" i="16"/>
  <c r="AH5"/>
  <c r="AH6"/>
  <c r="AH7"/>
  <c r="AH8"/>
  <c r="AH9"/>
  <c r="AH10"/>
  <c r="AH11"/>
  <c r="AH12"/>
  <c r="AH13"/>
  <c r="AH14"/>
  <c r="AH15"/>
  <c r="AH16"/>
  <c r="AH18"/>
  <c r="AH19"/>
  <c r="AH20"/>
  <c r="AH21"/>
  <c r="AH22"/>
  <c r="AH23"/>
  <c r="AH4"/>
  <c r="Z18"/>
  <c r="Z19"/>
  <c r="Z20"/>
  <c r="Z21"/>
  <c r="Z22"/>
  <c r="Z23"/>
  <c r="Z5"/>
  <c r="Z6"/>
  <c r="Z7"/>
  <c r="Z8"/>
  <c r="Z9"/>
  <c r="Z10"/>
  <c r="Z11"/>
  <c r="Z12"/>
  <c r="Z13"/>
  <c r="Z14"/>
  <c r="Z15"/>
  <c r="Z16"/>
  <c r="Z17"/>
  <c r="N18"/>
  <c r="Q18" s="1"/>
  <c r="S18" s="1"/>
  <c r="N19"/>
  <c r="Q19" s="1"/>
  <c r="S19" s="1"/>
  <c r="N20"/>
  <c r="Q20" s="1"/>
  <c r="S20" s="1"/>
  <c r="N21"/>
  <c r="Q21" s="1"/>
  <c r="S21" s="1"/>
  <c r="N22"/>
  <c r="Q22" s="1"/>
  <c r="S22" s="1"/>
  <c r="N23"/>
  <c r="Q23" s="1"/>
  <c r="S23" s="1"/>
  <c r="N12"/>
  <c r="Q12" s="1"/>
  <c r="S12" s="1"/>
  <c r="N13"/>
  <c r="Q13" s="1"/>
  <c r="S13" s="1"/>
  <c r="N14"/>
  <c r="Q14" s="1"/>
  <c r="S14" s="1"/>
  <c r="N15"/>
  <c r="Q15" s="1"/>
  <c r="S15" s="1"/>
  <c r="N16"/>
  <c r="Q16" s="1"/>
  <c r="S16" s="1"/>
  <c r="N17"/>
  <c r="Q17" s="1"/>
  <c r="S17" s="1"/>
  <c r="N5"/>
  <c r="N6"/>
  <c r="Q6" s="1"/>
  <c r="S6" s="1"/>
  <c r="N7"/>
  <c r="P7" s="1"/>
  <c r="N8"/>
  <c r="N9"/>
  <c r="P9" s="1"/>
  <c r="N10"/>
  <c r="Q10" s="1"/>
  <c r="S10" s="1"/>
  <c r="N11"/>
  <c r="N5" i="12"/>
  <c r="P5" s="1"/>
  <c r="Z5"/>
  <c r="AH5"/>
  <c r="N6"/>
  <c r="P6" s="1"/>
  <c r="Z6"/>
  <c r="AH6"/>
  <c r="N7"/>
  <c r="P7" s="1"/>
  <c r="Q7"/>
  <c r="S7" s="1"/>
  <c r="Z7"/>
  <c r="AH7"/>
  <c r="N8"/>
  <c r="P8" s="1"/>
  <c r="Z8"/>
  <c r="AH8"/>
  <c r="N9"/>
  <c r="P9" s="1"/>
  <c r="Q9"/>
  <c r="S9" s="1"/>
  <c r="Z9"/>
  <c r="AH9"/>
  <c r="N10"/>
  <c r="P10" s="1"/>
  <c r="Z10"/>
  <c r="AH10"/>
  <c r="N11"/>
  <c r="P11" s="1"/>
  <c r="Z11"/>
  <c r="AH11"/>
  <c r="N12"/>
  <c r="P12" s="1"/>
  <c r="Z12"/>
  <c r="AH12"/>
  <c r="N13"/>
  <c r="P13" s="1"/>
  <c r="Z13"/>
  <c r="AH13"/>
  <c r="N14"/>
  <c r="P14" s="1"/>
  <c r="Z14"/>
  <c r="AH14"/>
  <c r="N15"/>
  <c r="P15" s="1"/>
  <c r="Q15"/>
  <c r="S15" s="1"/>
  <c r="Z15"/>
  <c r="AH15"/>
  <c r="N16"/>
  <c r="P16" s="1"/>
  <c r="Z16"/>
  <c r="AH16"/>
  <c r="N17"/>
  <c r="P17" s="1"/>
  <c r="Z17"/>
  <c r="AH17"/>
  <c r="N18"/>
  <c r="P18" s="1"/>
  <c r="Q18"/>
  <c r="S18" s="1"/>
  <c r="Z18"/>
  <c r="AH18"/>
  <c r="N19"/>
  <c r="P19" s="1"/>
  <c r="Z19"/>
  <c r="AH19"/>
  <c r="N20"/>
  <c r="P20" s="1"/>
  <c r="Z20"/>
  <c r="AH20"/>
  <c r="N21"/>
  <c r="Q21" s="1"/>
  <c r="S21" s="1"/>
  <c r="P21"/>
  <c r="Z21"/>
  <c r="AH21"/>
  <c r="N22"/>
  <c r="P22" s="1"/>
  <c r="Q22"/>
  <c r="S22" s="1"/>
  <c r="Z22"/>
  <c r="AH22"/>
  <c r="N23"/>
  <c r="P23" s="1"/>
  <c r="Z23"/>
  <c r="AH23"/>
  <c r="AH4"/>
  <c r="AH5" i="24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N5"/>
  <c r="N6"/>
  <c r="Q6" s="1"/>
  <c r="S6" s="1"/>
  <c r="N7"/>
  <c r="Q7" s="1"/>
  <c r="S7" s="1"/>
  <c r="N8"/>
  <c r="N9"/>
  <c r="P9" s="1"/>
  <c r="N10"/>
  <c r="P10" s="1"/>
  <c r="N11"/>
  <c r="P11" s="1"/>
  <c r="N12"/>
  <c r="Q12" s="1"/>
  <c r="S12" s="1"/>
  <c r="N13"/>
  <c r="N14"/>
  <c r="Q14" s="1"/>
  <c r="S14" s="1"/>
  <c r="N15"/>
  <c r="Q15" s="1"/>
  <c r="S15" s="1"/>
  <c r="N16"/>
  <c r="Q16" s="1"/>
  <c r="S16" s="1"/>
  <c r="N17"/>
  <c r="Q17" s="1"/>
  <c r="S17" s="1"/>
  <c r="N18"/>
  <c r="N19"/>
  <c r="Q19" s="1"/>
  <c r="S19" s="1"/>
  <c r="N20"/>
  <c r="Q20" s="1"/>
  <c r="S20" s="1"/>
  <c r="N21"/>
  <c r="Q21" s="1"/>
  <c r="S21" s="1"/>
  <c r="N22"/>
  <c r="N23"/>
  <c r="Q23" s="1"/>
  <c r="S23" s="1"/>
  <c r="AH5" i="9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AH4" i="11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AH5" i="4"/>
  <c r="AH6"/>
  <c r="AH7"/>
  <c r="AH8"/>
  <c r="AH9"/>
  <c r="AH10"/>
  <c r="AH11"/>
  <c r="AH12"/>
  <c r="AH13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"/>
  <c r="Z4" i="43"/>
  <c r="N4"/>
  <c r="P4" s="1"/>
  <c r="Z4" i="26"/>
  <c r="N4"/>
  <c r="P4" s="1"/>
  <c r="Z4" i="25"/>
  <c r="N4"/>
  <c r="P4" s="1"/>
  <c r="Z4" i="12"/>
  <c r="N4"/>
  <c r="P4" s="1"/>
  <c r="Z4" i="24"/>
  <c r="N4"/>
  <c r="P4" s="1"/>
  <c r="Z4" i="9"/>
  <c r="N4"/>
  <c r="P4" s="1"/>
  <c r="Z4" i="11"/>
  <c r="N4"/>
  <c r="P4" s="1"/>
  <c r="Z4" i="15"/>
  <c r="N4"/>
  <c r="P4" s="1"/>
  <c r="Z4" i="42"/>
  <c r="N4"/>
  <c r="P4" s="1"/>
  <c r="Z4" i="41"/>
  <c r="N4"/>
  <c r="P4" s="1"/>
  <c r="Z4" i="40"/>
  <c r="N4"/>
  <c r="P4" s="1"/>
  <c r="Z4" i="39"/>
  <c r="P4"/>
  <c r="N4"/>
  <c r="Q4" s="1"/>
  <c r="S4" s="1"/>
  <c r="Z4" i="38"/>
  <c r="N4"/>
  <c r="P4" s="1"/>
  <c r="Z4" i="8"/>
  <c r="N4"/>
  <c r="P4" s="1"/>
  <c r="Z4" i="32"/>
  <c r="N4"/>
  <c r="P4" s="1"/>
  <c r="Z4" i="37"/>
  <c r="N4"/>
  <c r="P4" s="1"/>
  <c r="Z4" i="36"/>
  <c r="N4"/>
  <c r="P4" s="1"/>
  <c r="Z4" i="19"/>
  <c r="N4"/>
  <c r="P4" s="1"/>
  <c r="Z4" i="35"/>
  <c r="N4"/>
  <c r="P4" s="1"/>
  <c r="Z4" i="6"/>
  <c r="N4"/>
  <c r="P4" s="1"/>
  <c r="Z4" i="17"/>
  <c r="N4"/>
  <c r="P4" s="1"/>
  <c r="Z4" i="16"/>
  <c r="N4"/>
  <c r="Q4" s="1"/>
  <c r="S4" s="1"/>
  <c r="Z5" i="26"/>
  <c r="Z6"/>
  <c r="Z7"/>
  <c r="Z8"/>
  <c r="Z9"/>
  <c r="Z10"/>
  <c r="Z11"/>
  <c r="Z12"/>
  <c r="Z13"/>
  <c r="Z14"/>
  <c r="Z15"/>
  <c r="Z16"/>
  <c r="Z17"/>
  <c r="Z18"/>
  <c r="Z19"/>
  <c r="Z20"/>
  <c r="Z21"/>
  <c r="Z22"/>
  <c r="Z23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P20"/>
  <c r="N5"/>
  <c r="P5" s="1"/>
  <c r="N6"/>
  <c r="P6" s="1"/>
  <c r="N7"/>
  <c r="P7" s="1"/>
  <c r="N8"/>
  <c r="P8" s="1"/>
  <c r="N9"/>
  <c r="P9" s="1"/>
  <c r="N10"/>
  <c r="Q10" s="1"/>
  <c r="S10" s="1"/>
  <c r="N11"/>
  <c r="Q11" s="1"/>
  <c r="S11" s="1"/>
  <c r="N12"/>
  <c r="P12" s="1"/>
  <c r="N13"/>
  <c r="Q13" s="1"/>
  <c r="S13" s="1"/>
  <c r="N14"/>
  <c r="P14" s="1"/>
  <c r="N15"/>
  <c r="P15" s="1"/>
  <c r="N16"/>
  <c r="P16" s="1"/>
  <c r="N17"/>
  <c r="P17" s="1"/>
  <c r="N18"/>
  <c r="P18" s="1"/>
  <c r="N19"/>
  <c r="P19" s="1"/>
  <c r="N20"/>
  <c r="Q20" s="1"/>
  <c r="S20" s="1"/>
  <c r="N21"/>
  <c r="Q21" s="1"/>
  <c r="S21" s="1"/>
  <c r="N22"/>
  <c r="P22" s="1"/>
  <c r="N23"/>
  <c r="P23" s="1"/>
  <c r="N5" i="43"/>
  <c r="N6"/>
  <c r="N7"/>
  <c r="N8"/>
  <c r="N9"/>
  <c r="N10"/>
  <c r="P10" s="1"/>
  <c r="N11"/>
  <c r="N12"/>
  <c r="N13"/>
  <c r="N14"/>
  <c r="N15"/>
  <c r="N16"/>
  <c r="N17"/>
  <c r="N18"/>
  <c r="N19"/>
  <c r="Q19" s="1"/>
  <c r="S19" s="1"/>
  <c r="N20"/>
  <c r="N21"/>
  <c r="N22"/>
  <c r="N23"/>
  <c r="Z18"/>
  <c r="Z19"/>
  <c r="Z20"/>
  <c r="Z21"/>
  <c r="Z22"/>
  <c r="Z23"/>
  <c r="Z5"/>
  <c r="Z6"/>
  <c r="Z7"/>
  <c r="Z8"/>
  <c r="Z9"/>
  <c r="Z10"/>
  <c r="Z11"/>
  <c r="Z12"/>
  <c r="Z13"/>
  <c r="Z14"/>
  <c r="Z15"/>
  <c r="Z16"/>
  <c r="Z17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Q18"/>
  <c r="S18" s="1"/>
  <c r="Q20"/>
  <c r="S20" s="1"/>
  <c r="Q21"/>
  <c r="S21" s="1"/>
  <c r="Q22"/>
  <c r="S22" s="1"/>
  <c r="Q23"/>
  <c r="S23" s="1"/>
  <c r="Q16"/>
  <c r="S16" s="1"/>
  <c r="Q17"/>
  <c r="S17" s="1"/>
  <c r="Q12"/>
  <c r="S12" s="1"/>
  <c r="Q13"/>
  <c r="S13" s="1"/>
  <c r="Q14"/>
  <c r="S14" s="1"/>
  <c r="Q15"/>
  <c r="S15" s="1"/>
  <c r="Q5"/>
  <c r="S5" s="1"/>
  <c r="Q6"/>
  <c r="S6" s="1"/>
  <c r="Q7"/>
  <c r="S7" s="1"/>
  <c r="Q8"/>
  <c r="S8" s="1"/>
  <c r="Q9"/>
  <c r="S9" s="1"/>
  <c r="Q11"/>
  <c r="S11" s="1"/>
  <c r="P5"/>
  <c r="P6"/>
  <c r="P7"/>
  <c r="P8"/>
  <c r="P9"/>
  <c r="P11"/>
  <c r="P12"/>
  <c r="P13"/>
  <c r="P14"/>
  <c r="P15"/>
  <c r="P16"/>
  <c r="P17"/>
  <c r="P18"/>
  <c r="P19"/>
  <c r="P20"/>
  <c r="P21"/>
  <c r="P22"/>
  <c r="P23"/>
  <c r="P12" i="16"/>
  <c r="P13"/>
  <c r="P14"/>
  <c r="P15"/>
  <c r="P16"/>
  <c r="P17"/>
  <c r="P18"/>
  <c r="P19"/>
  <c r="P20"/>
  <c r="P21"/>
  <c r="P22"/>
  <c r="P23"/>
  <c r="AH5" i="11"/>
  <c r="AH6"/>
  <c r="AH8"/>
  <c r="AH9"/>
  <c r="AH10"/>
  <c r="AH11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4" s="1"/>
  <c r="AH40"/>
  <c r="AH41"/>
  <c r="AH43"/>
  <c r="N5"/>
  <c r="P5" s="1"/>
  <c r="N6"/>
  <c r="Q6" s="1"/>
  <c r="S6" s="1"/>
  <c r="N7"/>
  <c r="P7" s="1"/>
  <c r="N8"/>
  <c r="Q8" s="1"/>
  <c r="S8" s="1"/>
  <c r="N9"/>
  <c r="Q9" s="1"/>
  <c r="S9" s="1"/>
  <c r="N10"/>
  <c r="Q10" s="1"/>
  <c r="S10" s="1"/>
  <c r="N11"/>
  <c r="Q11" s="1"/>
  <c r="S11" s="1"/>
  <c r="N12"/>
  <c r="Q12" s="1"/>
  <c r="S12" s="1"/>
  <c r="N13"/>
  <c r="Q13" s="1"/>
  <c r="S13" s="1"/>
  <c r="N14"/>
  <c r="Q14" s="1"/>
  <c r="S14" s="1"/>
  <c r="N15"/>
  <c r="Q15" s="1"/>
  <c r="S15" s="1"/>
  <c r="N16"/>
  <c r="Q16" s="1"/>
  <c r="S16" s="1"/>
  <c r="N17"/>
  <c r="Q17" s="1"/>
  <c r="S17" s="1"/>
  <c r="N18"/>
  <c r="Q18" s="1"/>
  <c r="S18" s="1"/>
  <c r="N19"/>
  <c r="Q19" s="1"/>
  <c r="S19" s="1"/>
  <c r="N20"/>
  <c r="Q20" s="1"/>
  <c r="S20" s="1"/>
  <c r="N21"/>
  <c r="Q21" s="1"/>
  <c r="S21" s="1"/>
  <c r="N22"/>
  <c r="Q22" s="1"/>
  <c r="S22" s="1"/>
  <c r="N23"/>
  <c r="Q23" s="1"/>
  <c r="S23" s="1"/>
  <c r="N24"/>
  <c r="Q24" s="1"/>
  <c r="S24" s="1"/>
  <c r="N25"/>
  <c r="P25" s="1"/>
  <c r="N26"/>
  <c r="Q26" s="1"/>
  <c r="S26" s="1"/>
  <c r="N27"/>
  <c r="Q27" s="1"/>
  <c r="S27" s="1"/>
  <c r="N28"/>
  <c r="P28" s="1"/>
  <c r="N29"/>
  <c r="Q29" s="1"/>
  <c r="S29" s="1"/>
  <c r="N30"/>
  <c r="Q30" s="1"/>
  <c r="S30" s="1"/>
  <c r="N31"/>
  <c r="Q31" s="1"/>
  <c r="S31" s="1"/>
  <c r="N32"/>
  <c r="P32" s="1"/>
  <c r="N33"/>
  <c r="Q33" s="1"/>
  <c r="S33" s="1"/>
  <c r="N34"/>
  <c r="P34" s="1"/>
  <c r="N35"/>
  <c r="Q35" s="1"/>
  <c r="S35" s="1"/>
  <c r="N36"/>
  <c r="P36" s="1"/>
  <c r="N37"/>
  <c r="Q37" s="1"/>
  <c r="S37" s="1"/>
  <c r="N38"/>
  <c r="P38" s="1"/>
  <c r="N39"/>
  <c r="Q39" s="1"/>
  <c r="S39" s="1"/>
  <c r="N40"/>
  <c r="Q40" s="1"/>
  <c r="S40" s="1"/>
  <c r="N41"/>
  <c r="Q41" s="1"/>
  <c r="S41" s="1"/>
  <c r="N42"/>
  <c r="P42" s="1"/>
  <c r="N43"/>
  <c r="Q43" s="1"/>
  <c r="S43" s="1"/>
  <c r="N12" i="38"/>
  <c r="N13"/>
  <c r="Q13" s="1"/>
  <c r="S13" s="1"/>
  <c r="N14"/>
  <c r="N15"/>
  <c r="N16"/>
  <c r="N17"/>
  <c r="N18"/>
  <c r="Q18" s="1"/>
  <c r="S18" s="1"/>
  <c r="N19"/>
  <c r="N20"/>
  <c r="N21"/>
  <c r="Q21" s="1"/>
  <c r="S21" s="1"/>
  <c r="N22"/>
  <c r="P22" s="1"/>
  <c r="N23"/>
  <c r="N5"/>
  <c r="Q5" s="1"/>
  <c r="S5" s="1"/>
  <c r="N6"/>
  <c r="N7"/>
  <c r="P7" s="1"/>
  <c r="N8"/>
  <c r="Q8" s="1"/>
  <c r="S8" s="1"/>
  <c r="N9"/>
  <c r="N10"/>
  <c r="N11"/>
  <c r="Q11" s="1"/>
  <c r="S11" s="1"/>
  <c r="AH5" i="39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N5"/>
  <c r="N6"/>
  <c r="N7"/>
  <c r="Q7" s="1"/>
  <c r="S7" s="1"/>
  <c r="N8"/>
  <c r="P8" s="1"/>
  <c r="N9"/>
  <c r="N10"/>
  <c r="N11"/>
  <c r="N12"/>
  <c r="N13"/>
  <c r="N14"/>
  <c r="Q14" s="1"/>
  <c r="S14" s="1"/>
  <c r="N15"/>
  <c r="N16"/>
  <c r="Q16" s="1"/>
  <c r="S16" s="1"/>
  <c r="N17"/>
  <c r="P17" s="1"/>
  <c r="N18"/>
  <c r="Q18" s="1"/>
  <c r="S18" s="1"/>
  <c r="N19"/>
  <c r="N20"/>
  <c r="N21"/>
  <c r="N22"/>
  <c r="N23"/>
  <c r="AH16" i="8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15"/>
  <c r="AH5"/>
  <c r="AH6"/>
  <c r="AH7"/>
  <c r="AH8"/>
  <c r="AH9"/>
  <c r="AH10"/>
  <c r="AH11"/>
  <c r="AH12"/>
  <c r="AH13"/>
  <c r="AH1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N5"/>
  <c r="Q5" s="1"/>
  <c r="S5" s="1"/>
  <c r="N6"/>
  <c r="Q6" s="1"/>
  <c r="S6" s="1"/>
  <c r="N7"/>
  <c r="Q7" s="1"/>
  <c r="S7" s="1"/>
  <c r="N8"/>
  <c r="Q8" s="1"/>
  <c r="S8" s="1"/>
  <c r="N9"/>
  <c r="P9" s="1"/>
  <c r="N10"/>
  <c r="Q10" s="1"/>
  <c r="S10" s="1"/>
  <c r="N11"/>
  <c r="Q11" s="1"/>
  <c r="S11" s="1"/>
  <c r="N12"/>
  <c r="P12" s="1"/>
  <c r="N13"/>
  <c r="Q13" s="1"/>
  <c r="S13" s="1"/>
  <c r="N14"/>
  <c r="Q14" s="1"/>
  <c r="S14" s="1"/>
  <c r="N15"/>
  <c r="Q15" s="1"/>
  <c r="S15" s="1"/>
  <c r="N16"/>
  <c r="Q16" s="1"/>
  <c r="S16" s="1"/>
  <c r="N17"/>
  <c r="Q17" s="1"/>
  <c r="S17" s="1"/>
  <c r="N18"/>
  <c r="P18" s="1"/>
  <c r="N19"/>
  <c r="P19" s="1"/>
  <c r="N20"/>
  <c r="Q20" s="1"/>
  <c r="S20" s="1"/>
  <c r="N21"/>
  <c r="Q21" s="1"/>
  <c r="S21" s="1"/>
  <c r="N22"/>
  <c r="Q22" s="1"/>
  <c r="S22" s="1"/>
  <c r="N23"/>
  <c r="Q23" s="1"/>
  <c r="S23" s="1"/>
  <c r="N24"/>
  <c r="Q24" s="1"/>
  <c r="S24" s="1"/>
  <c r="N25"/>
  <c r="Q25" s="1"/>
  <c r="S25" s="1"/>
  <c r="N26"/>
  <c r="Q26" s="1"/>
  <c r="S26" s="1"/>
  <c r="N27"/>
  <c r="Q27" s="1"/>
  <c r="S27" s="1"/>
  <c r="N28"/>
  <c r="Q28" s="1"/>
  <c r="S28" s="1"/>
  <c r="N29"/>
  <c r="P29" s="1"/>
  <c r="N30"/>
  <c r="Q30" s="1"/>
  <c r="S30" s="1"/>
  <c r="N31"/>
  <c r="P31" s="1"/>
  <c r="N32"/>
  <c r="Q32" s="1"/>
  <c r="S32" s="1"/>
  <c r="N33"/>
  <c r="P33" s="1"/>
  <c r="N34"/>
  <c r="Q34" s="1"/>
  <c r="S34" s="1"/>
  <c r="N35"/>
  <c r="P35" s="1"/>
  <c r="N36"/>
  <c r="Q36" s="1"/>
  <c r="S36" s="1"/>
  <c r="N37"/>
  <c r="Q37" s="1"/>
  <c r="S37" s="1"/>
  <c r="N38"/>
  <c r="Q38" s="1"/>
  <c r="S38" s="1"/>
  <c r="N39"/>
  <c r="P39" s="1"/>
  <c r="N40"/>
  <c r="Q40" s="1"/>
  <c r="S40" s="1"/>
  <c r="N41"/>
  <c r="P41" s="1"/>
  <c r="N42"/>
  <c r="Q42" s="1"/>
  <c r="S42" s="1"/>
  <c r="N43"/>
  <c r="Q43" s="1"/>
  <c r="S43" s="1"/>
  <c r="AH5" i="32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N5"/>
  <c r="P5" s="1"/>
  <c r="N6"/>
  <c r="P6" s="1"/>
  <c r="N7"/>
  <c r="Q7" s="1"/>
  <c r="S7" s="1"/>
  <c r="N8"/>
  <c r="P8" s="1"/>
  <c r="N9"/>
  <c r="P9" s="1"/>
  <c r="N10"/>
  <c r="Q10" s="1"/>
  <c r="S10" s="1"/>
  <c r="N11"/>
  <c r="Q11" s="1"/>
  <c r="S11" s="1"/>
  <c r="N12"/>
  <c r="P12" s="1"/>
  <c r="N13"/>
  <c r="Q13" s="1"/>
  <c r="S13" s="1"/>
  <c r="N14"/>
  <c r="P14" s="1"/>
  <c r="N15"/>
  <c r="Q15" s="1"/>
  <c r="S15" s="1"/>
  <c r="N16"/>
  <c r="P16" s="1"/>
  <c r="N17"/>
  <c r="P17" s="1"/>
  <c r="N18"/>
  <c r="P18" s="1"/>
  <c r="N19"/>
  <c r="Q19" s="1"/>
  <c r="S19" s="1"/>
  <c r="N20"/>
  <c r="P20" s="1"/>
  <c r="N21"/>
  <c r="P21" s="1"/>
  <c r="N22"/>
  <c r="P22" s="1"/>
  <c r="N23"/>
  <c r="P23" s="1"/>
  <c r="N24"/>
  <c r="P24" s="1"/>
  <c r="N25"/>
  <c r="Q25" s="1"/>
  <c r="S25" s="1"/>
  <c r="N26"/>
  <c r="Q26" s="1"/>
  <c r="S26" s="1"/>
  <c r="N27"/>
  <c r="Q27" s="1"/>
  <c r="S27" s="1"/>
  <c r="N28"/>
  <c r="P28" s="1"/>
  <c r="N29"/>
  <c r="P29" s="1"/>
  <c r="N30"/>
  <c r="P30" s="1"/>
  <c r="N31"/>
  <c r="P31" s="1"/>
  <c r="N32"/>
  <c r="P32" s="1"/>
  <c r="N33"/>
  <c r="Q33" s="1"/>
  <c r="S33" s="1"/>
  <c r="N34"/>
  <c r="Q34" s="1"/>
  <c r="S34" s="1"/>
  <c r="N35"/>
  <c r="Q35" s="1"/>
  <c r="S35" s="1"/>
  <c r="N36"/>
  <c r="P36" s="1"/>
  <c r="N37"/>
  <c r="P37" s="1"/>
  <c r="N38"/>
  <c r="P38" s="1"/>
  <c r="N39"/>
  <c r="P39" s="1"/>
  <c r="N40"/>
  <c r="P40" s="1"/>
  <c r="N41"/>
  <c r="P41" s="1"/>
  <c r="N42"/>
  <c r="Q42" s="1"/>
  <c r="S42" s="1"/>
  <c r="N43"/>
  <c r="Q43" s="1"/>
  <c r="S43" s="1"/>
  <c r="AH5" i="19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Z23"/>
  <c r="Z22"/>
  <c r="Z21"/>
  <c r="Z20"/>
  <c r="Z19"/>
  <c r="Z18"/>
  <c r="Z16"/>
  <c r="Z15"/>
  <c r="Z14"/>
  <c r="Z13"/>
  <c r="Z12"/>
  <c r="Z11"/>
  <c r="Z10"/>
  <c r="Z9"/>
  <c r="Z8"/>
  <c r="Z7"/>
  <c r="Z6"/>
  <c r="Z5"/>
  <c r="Z17"/>
  <c r="Z43" i="4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N43"/>
  <c r="P43" s="1"/>
  <c r="N42"/>
  <c r="P42" s="1"/>
  <c r="N41"/>
  <c r="P41" s="1"/>
  <c r="N40"/>
  <c r="P40" s="1"/>
  <c r="N39"/>
  <c r="P39" s="1"/>
  <c r="N38"/>
  <c r="P38" s="1"/>
  <c r="N37"/>
  <c r="P37" s="1"/>
  <c r="N36"/>
  <c r="P36" s="1"/>
  <c r="N35"/>
  <c r="P35" s="1"/>
  <c r="N34"/>
  <c r="P34" s="1"/>
  <c r="N33"/>
  <c r="P33" s="1"/>
  <c r="N32"/>
  <c r="P32" s="1"/>
  <c r="N31"/>
  <c r="P31" s="1"/>
  <c r="N30"/>
  <c r="P30" s="1"/>
  <c r="N29"/>
  <c r="P29" s="1"/>
  <c r="N28"/>
  <c r="P28" s="1"/>
  <c r="N27"/>
  <c r="P27" s="1"/>
  <c r="N26"/>
  <c r="P26" s="1"/>
  <c r="N25"/>
  <c r="P25" s="1"/>
  <c r="N24"/>
  <c r="P24" s="1"/>
  <c r="N23"/>
  <c r="P23" s="1"/>
  <c r="N22"/>
  <c r="P22" s="1"/>
  <c r="N21"/>
  <c r="P21" s="1"/>
  <c r="N20"/>
  <c r="P20" s="1"/>
  <c r="N19"/>
  <c r="P19" s="1"/>
  <c r="N18"/>
  <c r="P18" s="1"/>
  <c r="N17"/>
  <c r="P17" s="1"/>
  <c r="N16"/>
  <c r="P16" s="1"/>
  <c r="N15"/>
  <c r="P15" s="1"/>
  <c r="N14"/>
  <c r="P14" s="1"/>
  <c r="N13"/>
  <c r="P13" s="1"/>
  <c r="N12"/>
  <c r="P12" s="1"/>
  <c r="N11"/>
  <c r="P11" s="1"/>
  <c r="N10"/>
  <c r="P10" s="1"/>
  <c r="N9"/>
  <c r="P9" s="1"/>
  <c r="N8"/>
  <c r="P8" s="1"/>
  <c r="N7"/>
  <c r="P7" s="1"/>
  <c r="N6"/>
  <c r="P6" s="1"/>
  <c r="N5"/>
  <c r="P5" s="1"/>
  <c r="N4"/>
  <c r="P4" s="1"/>
  <c r="AH23" i="5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  <c r="Z23"/>
  <c r="Z22"/>
  <c r="Z21"/>
  <c r="Z20"/>
  <c r="Z19"/>
  <c r="Z18"/>
  <c r="Z17"/>
  <c r="Z15"/>
  <c r="Z14"/>
  <c r="Z13"/>
  <c r="Z12"/>
  <c r="Z11"/>
  <c r="Z10"/>
  <c r="Z9"/>
  <c r="Z8"/>
  <c r="Z7"/>
  <c r="Z6"/>
  <c r="Z5"/>
  <c r="Z4"/>
  <c r="N23"/>
  <c r="P23" s="1"/>
  <c r="N22"/>
  <c r="P22" s="1"/>
  <c r="N21"/>
  <c r="P21" s="1"/>
  <c r="N20"/>
  <c r="P20" s="1"/>
  <c r="N19"/>
  <c r="P19" s="1"/>
  <c r="N18"/>
  <c r="P18" s="1"/>
  <c r="N17"/>
  <c r="P17" s="1"/>
  <c r="N16"/>
  <c r="P16" s="1"/>
  <c r="N15"/>
  <c r="P15" s="1"/>
  <c r="N14"/>
  <c r="P14" s="1"/>
  <c r="N13"/>
  <c r="P13" s="1"/>
  <c r="N12"/>
  <c r="P12" s="1"/>
  <c r="N11"/>
  <c r="P11" s="1"/>
  <c r="P10"/>
  <c r="N9"/>
  <c r="P9" s="1"/>
  <c r="N8"/>
  <c r="P8" s="1"/>
  <c r="N7"/>
  <c r="P7" s="1"/>
  <c r="N6"/>
  <c r="P6" s="1"/>
  <c r="N5"/>
  <c r="P5" s="1"/>
  <c r="N4"/>
  <c r="P4" s="1"/>
  <c r="Q20" i="12" l="1"/>
  <c r="S20" s="1"/>
  <c r="P6" i="16"/>
  <c r="P6" i="9"/>
  <c r="P5" i="15"/>
  <c r="P43" i="9"/>
  <c r="Q42"/>
  <c r="S42" s="1"/>
  <c r="P33"/>
  <c r="P29"/>
  <c r="P27"/>
  <c r="Q10" i="43"/>
  <c r="S10" s="1"/>
  <c r="Q10" i="9"/>
  <c r="S10" s="1"/>
  <c r="Q21" i="39"/>
  <c r="S21" s="1"/>
  <c r="P21"/>
  <c r="P13"/>
  <c r="Q13"/>
  <c r="S13" s="1"/>
  <c r="P5"/>
  <c r="Q5"/>
  <c r="S5" s="1"/>
  <c r="P10" i="38"/>
  <c r="Q10"/>
  <c r="S10" s="1"/>
  <c r="P21" i="26"/>
  <c r="P11"/>
  <c r="Q19"/>
  <c r="S19" s="1"/>
  <c r="Q9"/>
  <c r="S9" s="1"/>
  <c r="Q4" i="5"/>
  <c r="S4" s="1"/>
  <c r="Q15" i="4"/>
  <c r="S15" s="1"/>
  <c r="Q41" i="32"/>
  <c r="S41" s="1"/>
  <c r="Q32"/>
  <c r="S32" s="1"/>
  <c r="Q24"/>
  <c r="S24" s="1"/>
  <c r="Q6"/>
  <c r="S6" s="1"/>
  <c r="P35"/>
  <c r="P27"/>
  <c r="P15"/>
  <c r="P23" i="8"/>
  <c r="P15" i="11"/>
  <c r="P8" i="24"/>
  <c r="Q8"/>
  <c r="S8" s="1"/>
  <c r="Q17" i="12"/>
  <c r="S17" s="1"/>
  <c r="P11" i="16"/>
  <c r="Q11"/>
  <c r="S11" s="1"/>
  <c r="P11" i="17"/>
  <c r="P15" i="6"/>
  <c r="Q21"/>
  <c r="S21" s="1"/>
  <c r="Q7"/>
  <c r="S7" s="1"/>
  <c r="P23" i="35"/>
  <c r="P15"/>
  <c r="P6"/>
  <c r="Q17"/>
  <c r="S17" s="1"/>
  <c r="Q8"/>
  <c r="S8" s="1"/>
  <c r="Q20" i="42"/>
  <c r="S20" s="1"/>
  <c r="P20"/>
  <c r="Q12"/>
  <c r="S12" s="1"/>
  <c r="P12"/>
  <c r="Q36" i="9"/>
  <c r="S36" s="1"/>
  <c r="P36"/>
  <c r="P28"/>
  <c r="Q28"/>
  <c r="S28" s="1"/>
  <c r="Q20"/>
  <c r="S20" s="1"/>
  <c r="P20"/>
  <c r="Q12"/>
  <c r="S12" s="1"/>
  <c r="P12"/>
  <c r="Q11" i="25"/>
  <c r="S11" s="1"/>
  <c r="P11"/>
  <c r="Q20" i="39"/>
  <c r="S20" s="1"/>
  <c r="P20"/>
  <c r="Q12"/>
  <c r="S12" s="1"/>
  <c r="P12"/>
  <c r="P9" i="38"/>
  <c r="Q9"/>
  <c r="S9" s="1"/>
  <c r="Q20"/>
  <c r="S20" s="1"/>
  <c r="P20"/>
  <c r="P12"/>
  <c r="Q12"/>
  <c r="S12" s="1"/>
  <c r="P10" i="26"/>
  <c r="Q18"/>
  <c r="S18" s="1"/>
  <c r="Q8"/>
  <c r="S8" s="1"/>
  <c r="Q18" i="5"/>
  <c r="S18" s="1"/>
  <c r="Q40" i="32"/>
  <c r="S40" s="1"/>
  <c r="Q31"/>
  <c r="S31" s="1"/>
  <c r="Q23"/>
  <c r="S23" s="1"/>
  <c r="P43"/>
  <c r="P34"/>
  <c r="P26"/>
  <c r="P11"/>
  <c r="P21" i="8"/>
  <c r="P11" i="11"/>
  <c r="Q10" i="12"/>
  <c r="S10" s="1"/>
  <c r="Q8"/>
  <c r="S8" s="1"/>
  <c r="Q6"/>
  <c r="S6" s="1"/>
  <c r="P7" i="17"/>
  <c r="P12" i="6"/>
  <c r="Q20"/>
  <c r="S20" s="1"/>
  <c r="Q6"/>
  <c r="S6" s="1"/>
  <c r="P22" i="35"/>
  <c r="P14"/>
  <c r="P5"/>
  <c r="Q16"/>
  <c r="S16" s="1"/>
  <c r="Q7"/>
  <c r="S7" s="1"/>
  <c r="Q21" i="37"/>
  <c r="S21" s="1"/>
  <c r="P21"/>
  <c r="Q13"/>
  <c r="S13" s="1"/>
  <c r="P13"/>
  <c r="Q5"/>
  <c r="S5" s="1"/>
  <c r="P5"/>
  <c r="P16" i="39"/>
  <c r="Q19"/>
  <c r="S19" s="1"/>
  <c r="P19"/>
  <c r="Q11"/>
  <c r="S11" s="1"/>
  <c r="P11"/>
  <c r="P19" i="38"/>
  <c r="Q19"/>
  <c r="S19" s="1"/>
  <c r="Q17" i="26"/>
  <c r="S17" s="1"/>
  <c r="Q7"/>
  <c r="S7" s="1"/>
  <c r="Q17" i="5"/>
  <c r="S17" s="1"/>
  <c r="P4" i="16"/>
  <c r="Q38" i="32"/>
  <c r="S38" s="1"/>
  <c r="Q30"/>
  <c r="S30" s="1"/>
  <c r="Q21"/>
  <c r="S21" s="1"/>
  <c r="P42"/>
  <c r="P33"/>
  <c r="P25"/>
  <c r="P7"/>
  <c r="P17" i="8"/>
  <c r="P22" i="24"/>
  <c r="Q22"/>
  <c r="S22" s="1"/>
  <c r="P6" i="17"/>
  <c r="P23" i="6"/>
  <c r="P11"/>
  <c r="Q19"/>
  <c r="S19" s="1"/>
  <c r="P21" i="35"/>
  <c r="P12"/>
  <c r="Q20" i="36"/>
  <c r="S20" s="1"/>
  <c r="P20"/>
  <c r="Q12"/>
  <c r="S12" s="1"/>
  <c r="P12"/>
  <c r="P7" i="39"/>
  <c r="Q7" i="16"/>
  <c r="Q10" i="39"/>
  <c r="S10" s="1"/>
  <c r="P10"/>
  <c r="Q16" i="26"/>
  <c r="S16" s="1"/>
  <c r="Q6"/>
  <c r="S6" s="1"/>
  <c r="Q15" i="5"/>
  <c r="S15" s="1"/>
  <c r="Q37" i="32"/>
  <c r="S37" s="1"/>
  <c r="Q29"/>
  <c r="S29" s="1"/>
  <c r="Q17"/>
  <c r="S17" s="1"/>
  <c r="P15" i="8"/>
  <c r="P13" i="24"/>
  <c r="Q13"/>
  <c r="S13" s="1"/>
  <c r="P5"/>
  <c r="Q5"/>
  <c r="S5" s="1"/>
  <c r="Q23" i="12"/>
  <c r="S23" s="1"/>
  <c r="Q13"/>
  <c r="S13" s="1"/>
  <c r="P8" i="16"/>
  <c r="Q8"/>
  <c r="S8" s="1"/>
  <c r="Q17" i="17"/>
  <c r="S17" s="1"/>
  <c r="P22" i="6"/>
  <c r="P10"/>
  <c r="Q16"/>
  <c r="S16" s="1"/>
  <c r="P20" i="35"/>
  <c r="P11"/>
  <c r="Q17" i="39"/>
  <c r="S17" s="1"/>
  <c r="Q11" i="24"/>
  <c r="S11" s="1"/>
  <c r="Q9" i="39"/>
  <c r="S9" s="1"/>
  <c r="P9"/>
  <c r="Q6" i="38"/>
  <c r="S6" s="1"/>
  <c r="P6"/>
  <c r="Q17"/>
  <c r="S17" s="1"/>
  <c r="P17"/>
  <c r="Q23" i="26"/>
  <c r="S23" s="1"/>
  <c r="Q15"/>
  <c r="S15" s="1"/>
  <c r="Q11" i="5"/>
  <c r="S11" s="1"/>
  <c r="Q36" i="32"/>
  <c r="S36" s="1"/>
  <c r="Q28"/>
  <c r="S28" s="1"/>
  <c r="Q16"/>
  <c r="S16" s="1"/>
  <c r="P43" i="8"/>
  <c r="P11"/>
  <c r="P17" i="24"/>
  <c r="Q11" i="12"/>
  <c r="S11" s="1"/>
  <c r="Q15" i="17"/>
  <c r="S15" s="1"/>
  <c r="P19" i="35"/>
  <c r="P10"/>
  <c r="P21" i="38"/>
  <c r="Q8" i="39"/>
  <c r="S8" s="1"/>
  <c r="P40" i="41"/>
  <c r="Q40"/>
  <c r="S40" s="1"/>
  <c r="P32"/>
  <c r="Q32"/>
  <c r="S32" s="1"/>
  <c r="P24"/>
  <c r="Q24"/>
  <c r="S24" s="1"/>
  <c r="P16"/>
  <c r="Q16"/>
  <c r="S16" s="1"/>
  <c r="P8"/>
  <c r="Q8"/>
  <c r="S8" s="1"/>
  <c r="P16" i="38"/>
  <c r="Q16"/>
  <c r="S16" s="1"/>
  <c r="Q22" i="26"/>
  <c r="S22" s="1"/>
  <c r="Q12"/>
  <c r="S12" s="1"/>
  <c r="Q4" i="4"/>
  <c r="S4" s="1"/>
  <c r="P40" i="8"/>
  <c r="P15" i="24"/>
  <c r="Q16" i="12"/>
  <c r="S16" s="1"/>
  <c r="P18" i="35"/>
  <c r="P9"/>
  <c r="P11" i="38"/>
  <c r="P23" i="39"/>
  <c r="Q23"/>
  <c r="S23" s="1"/>
  <c r="Q15"/>
  <c r="S15" s="1"/>
  <c r="P15"/>
  <c r="Q23" i="38"/>
  <c r="S23" s="1"/>
  <c r="P23"/>
  <c r="P15"/>
  <c r="Q15"/>
  <c r="S15" s="1"/>
  <c r="Q11" i="4"/>
  <c r="S11" s="1"/>
  <c r="P37" i="8"/>
  <c r="P24" i="11"/>
  <c r="P18" i="24"/>
  <c r="Q18"/>
  <c r="S18" s="1"/>
  <c r="P10" i="16"/>
  <c r="P5"/>
  <c r="Q5"/>
  <c r="S5" s="1"/>
  <c r="Q7" i="38"/>
  <c r="S7" s="1"/>
  <c r="Q22" i="39"/>
  <c r="S22" s="1"/>
  <c r="P22"/>
  <c r="Q6"/>
  <c r="S6" s="1"/>
  <c r="P6"/>
  <c r="P14" i="38"/>
  <c r="Q14"/>
  <c r="S14" s="1"/>
  <c r="Q17" i="4"/>
  <c r="S17" s="1"/>
  <c r="P28" i="8"/>
  <c r="P17" i="11"/>
  <c r="Q14" i="12"/>
  <c r="S14" s="1"/>
  <c r="Q12"/>
  <c r="S12" s="1"/>
  <c r="Q22" i="38"/>
  <c r="S22" s="1"/>
  <c r="P15" i="15"/>
  <c r="Q15"/>
  <c r="S15" s="1"/>
  <c r="Q16" i="36"/>
  <c r="S16" s="1"/>
  <c r="Q8"/>
  <c r="S8" s="1"/>
  <c r="P35" i="41"/>
  <c r="P27"/>
  <c r="P19"/>
  <c r="P11"/>
  <c r="Q42"/>
  <c r="S42" s="1"/>
  <c r="Q33"/>
  <c r="S33" s="1"/>
  <c r="Q25"/>
  <c r="S25" s="1"/>
  <c r="Q17"/>
  <c r="S17" s="1"/>
  <c r="Q9"/>
  <c r="S9" s="1"/>
  <c r="P22" i="15"/>
  <c r="Q17"/>
  <c r="S17" s="1"/>
  <c r="P15" i="25"/>
  <c r="P20" i="37"/>
  <c r="P12"/>
  <c r="Q23"/>
  <c r="S23" s="1"/>
  <c r="Q15"/>
  <c r="S15" s="1"/>
  <c r="Q7"/>
  <c r="S7" s="1"/>
  <c r="P43" i="41"/>
  <c r="P34"/>
  <c r="P26"/>
  <c r="P18"/>
  <c r="P10"/>
  <c r="P19" i="42"/>
  <c r="P11"/>
  <c r="Q22"/>
  <c r="S22" s="1"/>
  <c r="Q14"/>
  <c r="S14" s="1"/>
  <c r="Q6"/>
  <c r="S6" s="1"/>
  <c r="P21" i="15"/>
  <c r="P18" i="36"/>
  <c r="P10"/>
  <c r="Q22"/>
  <c r="S22" s="1"/>
  <c r="Q14"/>
  <c r="S14" s="1"/>
  <c r="Q6"/>
  <c r="S6" s="1"/>
  <c r="Q22" i="37"/>
  <c r="S22" s="1"/>
  <c r="Q14"/>
  <c r="S14" s="1"/>
  <c r="Q6"/>
  <c r="S6" s="1"/>
  <c r="Q39" i="41"/>
  <c r="S39" s="1"/>
  <c r="Q31"/>
  <c r="S31" s="1"/>
  <c r="Q23"/>
  <c r="S23" s="1"/>
  <c r="Q15"/>
  <c r="S15" s="1"/>
  <c r="Q7"/>
  <c r="S7" s="1"/>
  <c r="Q21" i="42"/>
  <c r="S21" s="1"/>
  <c r="Q13"/>
  <c r="S13" s="1"/>
  <c r="Q5"/>
  <c r="S5" s="1"/>
  <c r="Q11" i="15"/>
  <c r="S11" s="1"/>
  <c r="P17" i="36"/>
  <c r="P9"/>
  <c r="Q21"/>
  <c r="S21" s="1"/>
  <c r="Q13"/>
  <c r="S13" s="1"/>
  <c r="Q5"/>
  <c r="S5" s="1"/>
  <c r="P18" i="37"/>
  <c r="P10"/>
  <c r="P17" i="42"/>
  <c r="P9"/>
  <c r="P17" i="37"/>
  <c r="P9"/>
  <c r="Q37" i="41"/>
  <c r="S37" s="1"/>
  <c r="Q29"/>
  <c r="S29" s="1"/>
  <c r="Q21"/>
  <c r="S21" s="1"/>
  <c r="Q13"/>
  <c r="S13" s="1"/>
  <c r="Q5"/>
  <c r="S5" s="1"/>
  <c r="P16" i="42"/>
  <c r="P8"/>
  <c r="P39" i="9"/>
  <c r="P37"/>
  <c r="P34"/>
  <c r="P32"/>
  <c r="P30"/>
  <c r="P25"/>
  <c r="P24"/>
  <c r="P42" i="8"/>
  <c r="P38"/>
  <c r="P36"/>
  <c r="Q35"/>
  <c r="S35" s="1"/>
  <c r="P34"/>
  <c r="Q33"/>
  <c r="S33" s="1"/>
  <c r="P32"/>
  <c r="Q31"/>
  <c r="S31" s="1"/>
  <c r="P27"/>
  <c r="P25"/>
  <c r="Q19" i="12"/>
  <c r="S19" s="1"/>
  <c r="Q5"/>
  <c r="S5" s="1"/>
  <c r="Q20" i="25"/>
  <c r="S20" s="1"/>
  <c r="P19"/>
  <c r="P16"/>
  <c r="P12"/>
  <c r="P10"/>
  <c r="P7"/>
  <c r="P6"/>
  <c r="P23" i="24"/>
  <c r="P21"/>
  <c r="P20"/>
  <c r="P19"/>
  <c r="P16"/>
  <c r="P12"/>
  <c r="Q10"/>
  <c r="S10" s="1"/>
  <c r="P7"/>
  <c r="P6"/>
  <c r="P23" i="15"/>
  <c r="Q20"/>
  <c r="S20" s="1"/>
  <c r="P19"/>
  <c r="P16"/>
  <c r="P12"/>
  <c r="P10"/>
  <c r="P7"/>
  <c r="P6"/>
  <c r="Q23" i="4"/>
  <c r="S23" s="1"/>
  <c r="Q21"/>
  <c r="S21" s="1"/>
  <c r="Q20"/>
  <c r="S20" s="1"/>
  <c r="Q19"/>
  <c r="S19" s="1"/>
  <c r="Q16"/>
  <c r="S16" s="1"/>
  <c r="Q12"/>
  <c r="S12" s="1"/>
  <c r="Q10"/>
  <c r="S10" s="1"/>
  <c r="Q7"/>
  <c r="S7" s="1"/>
  <c r="Q6"/>
  <c r="S6" s="1"/>
  <c r="P43" i="11"/>
  <c r="Q42"/>
  <c r="S42" s="1"/>
  <c r="P40"/>
  <c r="Q38"/>
  <c r="S38" s="1"/>
  <c r="P37"/>
  <c r="Q36"/>
  <c r="S36" s="1"/>
  <c r="P35"/>
  <c r="Q34"/>
  <c r="S34" s="1"/>
  <c r="P33"/>
  <c r="Q32"/>
  <c r="S32" s="1"/>
  <c r="P31"/>
  <c r="Q28"/>
  <c r="S28" s="1"/>
  <c r="P27"/>
  <c r="Q25"/>
  <c r="S25" s="1"/>
  <c r="P23"/>
  <c r="P21"/>
  <c r="P20"/>
  <c r="P19"/>
  <c r="P16"/>
  <c r="P12"/>
  <c r="P10"/>
  <c r="Q7"/>
  <c r="S7" s="1"/>
  <c r="P6"/>
  <c r="Q5"/>
  <c r="S5" s="1"/>
  <c r="P20" i="8"/>
  <c r="Q19"/>
  <c r="S19" s="1"/>
  <c r="P16"/>
  <c r="Q12"/>
  <c r="S12" s="1"/>
  <c r="P10"/>
  <c r="P7"/>
  <c r="P6"/>
  <c r="Q20" i="32"/>
  <c r="S20" s="1"/>
  <c r="P19"/>
  <c r="Q12"/>
  <c r="S12" s="1"/>
  <c r="P10"/>
  <c r="P23" i="17"/>
  <c r="P21"/>
  <c r="P20"/>
  <c r="P19"/>
  <c r="P16"/>
  <c r="P12"/>
  <c r="P10"/>
  <c r="Q43" i="4"/>
  <c r="S43" s="1"/>
  <c r="Q42"/>
  <c r="S42" s="1"/>
  <c r="Q40"/>
  <c r="S40" s="1"/>
  <c r="Q38"/>
  <c r="S38" s="1"/>
  <c r="Q37"/>
  <c r="S37" s="1"/>
  <c r="Q36"/>
  <c r="S36" s="1"/>
  <c r="Q35"/>
  <c r="S35" s="1"/>
  <c r="Q34"/>
  <c r="S34" s="1"/>
  <c r="Q33"/>
  <c r="S33" s="1"/>
  <c r="Q32"/>
  <c r="S32" s="1"/>
  <c r="Q31"/>
  <c r="S31" s="1"/>
  <c r="Q28"/>
  <c r="S28" s="1"/>
  <c r="Q27"/>
  <c r="S27" s="1"/>
  <c r="Q25"/>
  <c r="S25" s="1"/>
  <c r="P39" i="11"/>
  <c r="Q39" i="8"/>
  <c r="S39" s="1"/>
  <c r="Q39" i="32"/>
  <c r="S39" s="1"/>
  <c r="Q39" i="4"/>
  <c r="S39" s="1"/>
  <c r="P14" i="8"/>
  <c r="Q23" i="5"/>
  <c r="S23" s="1"/>
  <c r="Q21"/>
  <c r="S21" s="1"/>
  <c r="Q20"/>
  <c r="S20" s="1"/>
  <c r="Q19"/>
  <c r="S19" s="1"/>
  <c r="Q16"/>
  <c r="S16" s="1"/>
  <c r="Q12"/>
  <c r="S12" s="1"/>
  <c r="Q10"/>
  <c r="S10" s="1"/>
  <c r="Q7"/>
  <c r="S7" s="1"/>
  <c r="Q6"/>
  <c r="S6" s="1"/>
  <c r="Q14" i="26"/>
  <c r="S14" s="1"/>
  <c r="P14" i="25"/>
  <c r="P14" i="24"/>
  <c r="P14" i="11"/>
  <c r="P14" i="15"/>
  <c r="P14" i="39"/>
  <c r="Q14" i="32"/>
  <c r="S14" s="1"/>
  <c r="P14" i="6"/>
  <c r="Q14" i="17"/>
  <c r="S14" s="1"/>
  <c r="Q14" i="4"/>
  <c r="S14" s="1"/>
  <c r="Q14" i="5"/>
  <c r="S14" s="1"/>
  <c r="P9" i="25"/>
  <c r="Q9" i="24"/>
  <c r="S9" s="1"/>
  <c r="P9" i="11"/>
  <c r="P9" i="15"/>
  <c r="Q9" i="8"/>
  <c r="S9" s="1"/>
  <c r="Q9" i="32"/>
  <c r="S9" s="1"/>
  <c r="P9" i="6"/>
  <c r="P9" i="17"/>
  <c r="Q9" i="16"/>
  <c r="S9" s="1"/>
  <c r="Q9" i="4"/>
  <c r="S9" s="1"/>
  <c r="Q9" i="5"/>
  <c r="S9" s="1"/>
  <c r="P13" i="26"/>
  <c r="P13" i="25"/>
  <c r="P13" i="11"/>
  <c r="P13" i="15"/>
  <c r="P13" i="38"/>
  <c r="P13" i="8"/>
  <c r="P13" i="32"/>
  <c r="Q13" i="35"/>
  <c r="S13" s="1"/>
  <c r="P13" i="6"/>
  <c r="Q13" i="17"/>
  <c r="S13" s="1"/>
  <c r="Q13" i="4"/>
  <c r="S13" s="1"/>
  <c r="Q13" i="5"/>
  <c r="S13" s="1"/>
  <c r="P18" i="25"/>
  <c r="P18" i="11"/>
  <c r="Q18" i="15"/>
  <c r="S18" s="1"/>
  <c r="P18" i="39"/>
  <c r="P18" i="38"/>
  <c r="Q18" i="8"/>
  <c r="S18" s="1"/>
  <c r="Q18" i="32"/>
  <c r="S18" s="1"/>
  <c r="P18" i="6"/>
  <c r="P17"/>
  <c r="P18" i="17"/>
  <c r="Q18" i="4"/>
  <c r="S18" s="1"/>
  <c r="P30" i="11"/>
  <c r="P30" i="8"/>
  <c r="Q30" i="4"/>
  <c r="S30" s="1"/>
  <c r="P29" i="11"/>
  <c r="Q29" i="8"/>
  <c r="S29" s="1"/>
  <c r="Q29" i="4"/>
  <c r="S29" s="1"/>
  <c r="P26" i="11"/>
  <c r="P26" i="8"/>
  <c r="Q26" i="4"/>
  <c r="S26" s="1"/>
  <c r="Q41"/>
  <c r="S41" s="1"/>
  <c r="P41" i="11"/>
  <c r="Q41" i="41"/>
  <c r="S41" s="1"/>
  <c r="Q41" i="8"/>
  <c r="S41" s="1"/>
  <c r="P22" i="11"/>
  <c r="P22" i="8"/>
  <c r="Q22" i="32"/>
  <c r="S22" s="1"/>
  <c r="Q22" i="17"/>
  <c r="S22" s="1"/>
  <c r="Q22" i="4"/>
  <c r="S22" s="1"/>
  <c r="Q22" i="5"/>
  <c r="S22" s="1"/>
  <c r="P8" i="25"/>
  <c r="P8" i="11"/>
  <c r="P8" i="15"/>
  <c r="P8" i="38"/>
  <c r="P8" i="8"/>
  <c r="Q8" i="32"/>
  <c r="S8" s="1"/>
  <c r="P8" i="6"/>
  <c r="P8" i="17"/>
  <c r="Q8" i="4"/>
  <c r="S8" s="1"/>
  <c r="Q8" i="5"/>
  <c r="S8" s="1"/>
  <c r="Q5" i="26"/>
  <c r="S5" s="1"/>
  <c r="Q5" i="25"/>
  <c r="S5" s="1"/>
  <c r="P5" i="38"/>
  <c r="P5" i="8"/>
  <c r="Q5" i="32"/>
  <c r="S5" s="1"/>
  <c r="P5" i="6"/>
  <c r="P5" i="17"/>
  <c r="Q5" i="4"/>
  <c r="S5" s="1"/>
  <c r="Q5" i="5"/>
  <c r="S5" s="1"/>
  <c r="P23" i="9"/>
  <c r="P21"/>
  <c r="P19"/>
  <c r="P17"/>
  <c r="P15"/>
  <c r="P13"/>
  <c r="P11"/>
  <c r="P9"/>
  <c r="P7"/>
  <c r="P5"/>
  <c r="P24" i="8"/>
  <c r="Q24" i="4"/>
  <c r="S24" s="1"/>
  <c r="Q4" i="43"/>
  <c r="S4" s="1"/>
  <c r="Q4" i="26"/>
  <c r="S4" s="1"/>
  <c r="Q4" i="25"/>
  <c r="S4" s="1"/>
  <c r="Q4" i="12"/>
  <c r="S4" s="1"/>
  <c r="Q4" i="24"/>
  <c r="S4" s="1"/>
  <c r="Q4" i="9"/>
  <c r="S4" s="1"/>
  <c r="Q4" i="11"/>
  <c r="S4" s="1"/>
  <c r="Q4" i="15"/>
  <c r="S4" s="1"/>
  <c r="Q4" i="42"/>
  <c r="S4" s="1"/>
  <c r="Q4" i="41"/>
  <c r="S4" s="1"/>
  <c r="Q4" i="40"/>
  <c r="S4" s="1"/>
  <c r="Q4" i="38"/>
  <c r="S4" s="1"/>
  <c r="Q4" i="8"/>
  <c r="S4" s="1"/>
  <c r="Q4" i="32"/>
  <c r="S4" s="1"/>
  <c r="Q4" i="37"/>
  <c r="S4" s="1"/>
  <c r="Q4" i="36"/>
  <c r="S4" s="1"/>
  <c r="Q4" i="19"/>
  <c r="S4" s="1"/>
  <c r="Q4" i="35"/>
  <c r="S4" s="1"/>
  <c r="Q4" i="6"/>
  <c r="S4" s="1"/>
  <c r="Q4" i="17"/>
  <c r="S4" s="1"/>
  <c r="AH23" i="3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  <c r="Z23"/>
  <c r="Z22"/>
  <c r="Z21"/>
  <c r="Z20"/>
  <c r="Z19"/>
  <c r="Z18"/>
  <c r="Z17"/>
  <c r="Z16"/>
  <c r="Z15"/>
  <c r="Z14"/>
  <c r="Z13"/>
  <c r="Z11"/>
  <c r="Z10"/>
  <c r="Z9"/>
  <c r="Z8"/>
  <c r="Z7"/>
  <c r="Z6"/>
  <c r="Z5"/>
  <c r="Z4"/>
  <c r="N23"/>
  <c r="N22"/>
  <c r="P22" s="1"/>
  <c r="N21"/>
  <c r="N20"/>
  <c r="N19"/>
  <c r="P19" s="1"/>
  <c r="N18"/>
  <c r="P18" s="1"/>
  <c r="N17"/>
  <c r="N16"/>
  <c r="P16" s="1"/>
  <c r="N15"/>
  <c r="N14"/>
  <c r="P14" s="1"/>
  <c r="N13"/>
  <c r="P13" s="1"/>
  <c r="N12"/>
  <c r="P12" s="1"/>
  <c r="N11"/>
  <c r="N10"/>
  <c r="P10" s="1"/>
  <c r="N9"/>
  <c r="P9" s="1"/>
  <c r="N8"/>
  <c r="P8" s="1"/>
  <c r="N7"/>
  <c r="P7" s="1"/>
  <c r="N6"/>
  <c r="P6" s="1"/>
  <c r="N5"/>
  <c r="P5" s="1"/>
  <c r="N4"/>
  <c r="S23" i="44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J4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N23"/>
  <c r="N22"/>
  <c r="P22" s="1"/>
  <c r="N21"/>
  <c r="N20"/>
  <c r="P20" s="1"/>
  <c r="N19"/>
  <c r="N18"/>
  <c r="P18" s="1"/>
  <c r="N17"/>
  <c r="N16"/>
  <c r="P16" s="1"/>
  <c r="N15"/>
  <c r="N14"/>
  <c r="P14" s="1"/>
  <c r="N13"/>
  <c r="N12"/>
  <c r="P12" s="1"/>
  <c r="N11"/>
  <c r="N10"/>
  <c r="N9"/>
  <c r="N8"/>
  <c r="P8" s="1"/>
  <c r="N7"/>
  <c r="N6"/>
  <c r="P6" s="1"/>
  <c r="N5"/>
  <c r="N4"/>
  <c r="P4" s="1"/>
  <c r="P17" i="33" l="1"/>
  <c r="Q17"/>
  <c r="S17" s="1"/>
  <c r="U9" i="44"/>
  <c r="P9"/>
  <c r="P10"/>
  <c r="U10"/>
  <c r="P11" i="33"/>
  <c r="Q11"/>
  <c r="S11" s="1"/>
  <c r="U17" i="44"/>
  <c r="P17"/>
  <c r="U11"/>
  <c r="P11"/>
  <c r="U19"/>
  <c r="P19"/>
  <c r="P4" i="33"/>
  <c r="Q4"/>
  <c r="S4" s="1"/>
  <c r="U5" i="44"/>
  <c r="P5"/>
  <c r="U13"/>
  <c r="P13"/>
  <c r="U21"/>
  <c r="P21"/>
  <c r="P15" i="33"/>
  <c r="Q15"/>
  <c r="S15" s="1"/>
  <c r="U7" i="44"/>
  <c r="P7"/>
  <c r="U15"/>
  <c r="P15"/>
  <c r="U23"/>
  <c r="P23"/>
  <c r="Q23" i="33"/>
  <c r="S23" s="1"/>
  <c r="P23"/>
  <c r="P21"/>
  <c r="Q21"/>
  <c r="S21" s="1"/>
  <c r="Q20"/>
  <c r="S20" s="1"/>
  <c r="P20"/>
  <c r="Q19"/>
  <c r="S19" s="1"/>
  <c r="Q16"/>
  <c r="S16" s="1"/>
  <c r="Q12"/>
  <c r="S12" s="1"/>
  <c r="Q10"/>
  <c r="S10" s="1"/>
  <c r="Q7"/>
  <c r="S7" s="1"/>
  <c r="Q6"/>
  <c r="S6" s="1"/>
  <c r="Q14"/>
  <c r="S14" s="1"/>
  <c r="Q9"/>
  <c r="S9" s="1"/>
  <c r="Q13"/>
  <c r="S13" s="1"/>
  <c r="Q18"/>
  <c r="S18" s="1"/>
  <c r="Q22"/>
  <c r="S22" s="1"/>
  <c r="Q8"/>
  <c r="S8" s="1"/>
  <c r="Q5"/>
  <c r="S5" s="1"/>
  <c r="U22" i="44"/>
  <c r="U20"/>
  <c r="U18"/>
  <c r="U16"/>
  <c r="U14"/>
  <c r="U12"/>
  <c r="U8"/>
  <c r="U6"/>
  <c r="U4"/>
  <c r="I81" i="22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K44"/>
  <c r="L44"/>
  <c r="J44"/>
  <c r="I47" i="23"/>
  <c r="I38" i="27"/>
  <c r="I39"/>
  <c r="E39"/>
  <c r="F39"/>
  <c r="G39"/>
  <c r="H39"/>
  <c r="J39"/>
  <c r="I3" i="2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D45"/>
  <c r="E45"/>
  <c r="F45"/>
  <c r="G45"/>
  <c r="H45"/>
  <c r="J45"/>
  <c r="K45"/>
  <c r="L45"/>
  <c r="I71"/>
  <c r="I94"/>
  <c r="I96"/>
  <c r="I98"/>
  <c r="I100"/>
  <c r="I104"/>
  <c r="I114"/>
  <c r="I115"/>
  <c r="I116"/>
  <c r="I119"/>
  <c r="I3" i="7"/>
  <c r="I3" i="13"/>
  <c r="I3" i="21"/>
  <c r="I3" i="20"/>
  <c r="I4"/>
  <c r="I3" i="18"/>
  <c r="I4"/>
  <c r="I14"/>
  <c r="I3" i="22"/>
  <c r="D4"/>
  <c r="D6"/>
  <c r="D8"/>
  <c r="D12"/>
  <c r="D14"/>
  <c r="D16"/>
  <c r="D18"/>
  <c r="D20"/>
  <c r="D22"/>
  <c r="D24"/>
  <c r="D26"/>
  <c r="D28"/>
  <c r="D30"/>
  <c r="D32"/>
  <c r="D34"/>
  <c r="D36"/>
  <c r="D38"/>
  <c r="D40"/>
  <c r="D42"/>
  <c r="E44"/>
  <c r="F44"/>
  <c r="G44"/>
  <c r="H44"/>
  <c r="I44"/>
  <c r="D44" l="1"/>
  <c r="I45" i="23"/>
</calcChain>
</file>

<file path=xl/comments1.xml><?xml version="1.0" encoding="utf-8"?>
<comments xmlns="http://schemas.openxmlformats.org/spreadsheetml/2006/main">
  <authors>
    <author>toto</author>
  </authors>
  <commentList>
    <comment ref="L115" authorId="0">
      <text>
        <r>
          <rPr>
            <b/>
            <sz val="9"/>
            <color indexed="81"/>
            <rFont val="Tahoma"/>
            <family val="2"/>
          </rPr>
          <t xml:space="preserve">แพทย์แผนไทยหรือจพ.สช.แผนไทย
</t>
        </r>
      </text>
    </comment>
  </commentList>
</comments>
</file>

<file path=xl/sharedStrings.xml><?xml version="1.0" encoding="utf-8"?>
<sst xmlns="http://schemas.openxmlformats.org/spreadsheetml/2006/main" count="4445" uniqueCount="392">
  <si>
    <t>จังหวัด</t>
  </si>
  <si>
    <t>FTE</t>
  </si>
  <si>
    <t>ข้าราชการ</t>
  </si>
  <si>
    <t>พนักงานราชการ</t>
  </si>
  <si>
    <t>ลจชค</t>
  </si>
  <si>
    <t>รวม</t>
  </si>
  <si>
    <t>พยาบาลวิชาชีพ</t>
  </si>
  <si>
    <t>นักวิชาการสาธารณสุข</t>
  </si>
  <si>
    <t>เจ้าพนักงานทันตสาธารณสุข</t>
  </si>
  <si>
    <t>เจ้าพนักงานสาธารณสุข</t>
  </si>
  <si>
    <t>หนองบัวลำภู</t>
  </si>
  <si>
    <t>นากลาง</t>
  </si>
  <si>
    <t>โนนสัง</t>
  </si>
  <si>
    <t>ศรีบุญเรือง</t>
  </si>
  <si>
    <t>อุดรธานี</t>
  </si>
  <si>
    <t>นักเทคนิคการแพทย์</t>
  </si>
  <si>
    <t>กุดจับ</t>
  </si>
  <si>
    <t>หนองวัวซอ</t>
  </si>
  <si>
    <t>กุมภวาปี</t>
  </si>
  <si>
    <t>โนนสะอาด</t>
  </si>
  <si>
    <t>หนองหาน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</si>
  <si>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</si>
  <si>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</si>
  <si>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</si>
  <si>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</si>
  <si>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</si>
  <si>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</si>
  <si>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</si>
  <si>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โพนสวรรค์</t>
  </si>
  <si>
    <t>สร้างคอม</t>
  </si>
  <si>
    <t>หนองแสง</t>
  </si>
  <si>
    <t>นายูง</t>
  </si>
  <si>
    <t>พิบูลย์รักษ์</t>
  </si>
  <si>
    <t>เลย</t>
  </si>
  <si>
    <t>เชียงคาน</t>
  </si>
  <si>
    <t>ปากชม</t>
  </si>
  <si>
    <t>เจ้าพนักงานเวชสถิติ</t>
  </si>
  <si>
    <t>ด่านซ้าย</t>
  </si>
  <si>
    <t>ภูเรือ</t>
  </si>
  <si>
    <t>วังสะพุง</t>
  </si>
  <si>
    <t>ภูกระดึง</t>
  </si>
  <si>
    <t>ภูหลวง</t>
  </si>
  <si>
    <t>ผาขาว</t>
  </si>
  <si>
    <t>เอราวัณ</t>
  </si>
  <si>
    <t>หนองคาย</t>
  </si>
  <si>
    <t>ท่าบ่อ</t>
  </si>
  <si>
    <t>โพนพิสัย</t>
  </si>
  <si>
    <t>สังคม</t>
  </si>
  <si>
    <t>เฝ้าไร่</t>
  </si>
  <si>
    <t>สกลนคร</t>
  </si>
  <si>
    <t>กุดบาก</t>
  </si>
  <si>
    <t>เจ้าพนักงานวิทยาศาสตร์การแพทย์</t>
  </si>
  <si>
    <t>นักกายภาพบำบัด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</si>
  <si>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</si>
  <si>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</si>
  <si>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</si>
  <si>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</si>
  <si>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</si>
  <si>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</si>
  <si>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</si>
  <si>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</si>
  <si>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โพนนาแก้ว</t>
  </si>
  <si>
    <t>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</si>
  <si>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</si>
  <si>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</si>
  <si>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</si>
  <si>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</si>
  <si>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</si>
  <si>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</si>
  <si>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</si>
  <si>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</si>
  <si>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หน่วยงาน</t>
  </si>
  <si>
    <t>พกส</t>
  </si>
  <si>
    <t>อำเภอ</t>
  </si>
  <si>
    <t>1.รพ.......</t>
  </si>
  <si>
    <t>2.รพสต(รวม)</t>
  </si>
  <si>
    <t>เมือง</t>
  </si>
  <si>
    <t>นาวัง</t>
  </si>
  <si>
    <t>พกส/ลจชค/พนักงานราชการ ที่เริ่มทำงานในปี</t>
  </si>
  <si>
    <t>จำนวนบุคลากรที่มี</t>
  </si>
  <si>
    <t>นักกิจกรรมบำบัด</t>
  </si>
  <si>
    <t>นักจิตวิทยาคลินิก</t>
  </si>
  <si>
    <t>นักเวชศาสตร์การสื่อความหมาย</t>
  </si>
  <si>
    <t>นักเทคโนโลยีหัวใจและทรวงอก</t>
  </si>
  <si>
    <t>นักกายอุปกรณ์</t>
  </si>
  <si>
    <t>แพทย์แผนไทย</t>
  </si>
  <si>
    <t>ขรก.</t>
  </si>
  <si>
    <t>พรก.</t>
  </si>
  <si>
    <t>1.รพ.กุดจับ</t>
  </si>
  <si>
    <t>2.รพ.สต.(รวม)</t>
  </si>
  <si>
    <t>1.รพ.หนองวัวซอ</t>
  </si>
  <si>
    <t>1.รพ.กุมภวาปี</t>
  </si>
  <si>
    <t>ห้วยเกิ้ง</t>
  </si>
  <si>
    <t>1.รพ.ห้วยเกิ้ง</t>
  </si>
  <si>
    <t xml:space="preserve"> -</t>
  </si>
  <si>
    <t>1.รพ.โนนสะอาด</t>
  </si>
  <si>
    <t>1.รพ.หนองหาน</t>
  </si>
  <si>
    <t>ทุ่งฝน</t>
  </si>
  <si>
    <t>1.รพ.ทุ่งฝน</t>
  </si>
  <si>
    <t>1.รพ.ไชยวาน</t>
  </si>
  <si>
    <t>1.รพ.ศรีธาตุ</t>
  </si>
  <si>
    <t>1.รพ.วังสามหมอ</t>
  </si>
  <si>
    <t>1.รพร.บ้านดุง</t>
  </si>
  <si>
    <t>1.รพ.บ้านผือ</t>
  </si>
  <si>
    <t>1.รพ.น้ำโสม</t>
  </si>
  <si>
    <t>1.รพ.เพ็ญ</t>
  </si>
  <si>
    <t>1.รพ.สร้างคอม</t>
  </si>
  <si>
    <t>1.รพ.หนองแสง</t>
  </si>
  <si>
    <t>1.รพ.นายูง</t>
  </si>
  <si>
    <t>1.รพ.พิบูลย์รักษ์</t>
  </si>
  <si>
    <t>กู่แก้ว</t>
  </si>
  <si>
    <t>1.รพ.กู่แก้ว</t>
  </si>
  <si>
    <t>ประจักษ์</t>
  </si>
  <si>
    <t>1.รพ.ประจักษ์</t>
  </si>
  <si>
    <t>นักวิทยาศาสตร์การแพทย์</t>
  </si>
  <si>
    <t>เมืองอุดรธานี</t>
  </si>
  <si>
    <t>กุสุมาลย์</t>
  </si>
  <si>
    <t>1.รพ.กุสุมาลย์</t>
  </si>
  <si>
    <t>1.รพ.กุดบาก</t>
  </si>
  <si>
    <t>พรรณานิคม</t>
  </si>
  <si>
    <t>1.รพ.พระอาจารย์ฝั้นฯ</t>
  </si>
  <si>
    <t>1.รพ.พังโคน</t>
  </si>
  <si>
    <t>1.รพ.วาริชภูมิ</t>
  </si>
  <si>
    <t>1.รพ.นิคมน้ำอูน</t>
  </si>
  <si>
    <t>1.รพ.วานรนิวาส</t>
  </si>
  <si>
    <t>1.รพ.คำตากล้า</t>
  </si>
  <si>
    <t>1.รพ.บ้านม่วง</t>
  </si>
  <si>
    <t>1.รพ.อากาศอำนวย</t>
  </si>
  <si>
    <t>1.รพ.สว่างแดนดิน</t>
  </si>
  <si>
    <t>ส่องดาว</t>
  </si>
  <si>
    <t>1.รพ.ส่องดาว</t>
  </si>
  <si>
    <t>เต่างอย</t>
  </si>
  <si>
    <t>1.รพ.เต่างอย</t>
  </si>
  <si>
    <t>โคกศรีสุพรรณ</t>
  </si>
  <si>
    <t>1.รพ.โคกศรีสุพรรณ</t>
  </si>
  <si>
    <t>เจริญศิลป์</t>
  </si>
  <si>
    <t>1.รพ.เจริญศิลป์</t>
  </si>
  <si>
    <t>1.รพ.โพนนาแก้ว</t>
  </si>
  <si>
    <t>ภูพาน</t>
  </si>
  <si>
    <t>1.รพ.พระอาจารย์แบนฯ</t>
  </si>
  <si>
    <t>รพ.สกลนคร</t>
  </si>
  <si>
    <t>1.รพศ.อุดรธานี</t>
  </si>
  <si>
    <t>1.รพ. ปลาปาก</t>
  </si>
  <si>
    <t>1.รพ. ท่าอุเทน</t>
  </si>
  <si>
    <t>1.รพ. บ้านแพง</t>
  </si>
  <si>
    <t>1.รพ. ธาตุพนม</t>
  </si>
  <si>
    <t>1.รพ. เรณูนคร</t>
  </si>
  <si>
    <t>1.รพ. นาแก</t>
  </si>
  <si>
    <t>1.รพ. ศรีสงคราม</t>
  </si>
  <si>
    <t>.รพ.นาหว้า</t>
  </si>
  <si>
    <t>1. รพ.โพนสวรรค์</t>
  </si>
  <si>
    <t>นาทม</t>
  </si>
  <si>
    <t>1.รพ.นาทม</t>
  </si>
  <si>
    <t>วังยาง</t>
  </si>
  <si>
    <t>2.รพ.สต.25  แห่ง</t>
  </si>
  <si>
    <t>2.รพ.สต. 9  แห่ง</t>
  </si>
  <si>
    <t>2.รพ.สต 17 แห่ง</t>
  </si>
  <si>
    <t>2.รพ.สต. 9 แห่ง</t>
  </si>
  <si>
    <t>2.รพ.สต.15 แห่ง</t>
  </si>
  <si>
    <t>2.รพ.สต. 10  แห่ง</t>
  </si>
  <si>
    <t>2.รพงวังยาง</t>
  </si>
  <si>
    <t>2.รพ.สต.  19  แห่ง</t>
  </si>
  <si>
    <t>2.รพ.สต. 18 แห่ง</t>
  </si>
  <si>
    <t>2.รพ.สต.  11  แห่ง</t>
  </si>
  <si>
    <t>2.รพ.สต.5 แห่ง</t>
  </si>
  <si>
    <t>2.รพ.สต.  5  แห่ง</t>
  </si>
  <si>
    <t>1.รพ.หนองคาย</t>
  </si>
  <si>
    <t>1.รพ.หนองบัวลำภู</t>
  </si>
  <si>
    <t>1.รพ.เลย</t>
  </si>
  <si>
    <t>1.รพ. เลย</t>
  </si>
  <si>
    <t>นาด้วง</t>
  </si>
  <si>
    <t>1.รพ.นาด้วง</t>
  </si>
  <si>
    <t>1.รพ.เชียงคาน</t>
  </si>
  <si>
    <t>1.รพ.ปากชม</t>
  </si>
  <si>
    <t>1.รพร.ด่านซ้าย</t>
  </si>
  <si>
    <t>นาแห้ว</t>
  </si>
  <si>
    <t>1.รพ.นาแห้ว</t>
  </si>
  <si>
    <t>1.รพ.ภูเรือ</t>
  </si>
  <si>
    <t>ท่าลี่</t>
  </si>
  <si>
    <t>1.รพ.ท่าลี่</t>
  </si>
  <si>
    <t>1.รพ.วังสะพุง</t>
  </si>
  <si>
    <t>1.รพ.ภูกระดึง</t>
  </si>
  <si>
    <t>1.รพ.ภูหลวง</t>
  </si>
  <si>
    <t>1.รพ.ผาขาว</t>
  </si>
  <si>
    <t>1.รพ.เอราวัณ</t>
  </si>
  <si>
    <t>หนองหิน</t>
  </si>
  <si>
    <t>1.รพ.หนองหิน</t>
  </si>
  <si>
    <t>2  (สอ.โนนป่าซาง/สมศักดิ์พัฒนา)</t>
  </si>
  <si>
    <t>2.รพสต.(รวม)</t>
  </si>
  <si>
    <t>1.รพ.โพนพิสัย</t>
  </si>
  <si>
    <t>1.รพ.ท่าบ่อ</t>
  </si>
  <si>
    <t>ศรีเชียงใหม่</t>
  </si>
  <si>
    <t>1.รพ.ศรีเชียงใหม่</t>
  </si>
  <si>
    <t>1.รพ.สังคม</t>
  </si>
  <si>
    <t>สระใคร</t>
  </si>
  <si>
    <t>1.รพ.สระใคร</t>
  </si>
  <si>
    <t>1.รพ.เฝ้าไร่</t>
  </si>
  <si>
    <t>รัตนวาปี</t>
  </si>
  <si>
    <t>1.รพ.รัตนวาปี</t>
  </si>
  <si>
    <t>โพธิ์ตาก</t>
  </si>
  <si>
    <t>1.รพ.โพธิ์ตาก</t>
  </si>
  <si>
    <t>ให้มีใน สอ.ขนาดใหญ่ รับผิดชอบ ปชก.มากกว่า 8000 คน/สอ.เฉลิมพระเกียรติฯ</t>
  </si>
  <si>
    <t>จพ.แพทย์แผนไทย</t>
  </si>
  <si>
    <t>รพท.นครพนม</t>
  </si>
  <si>
    <t>หมายเหตุ</t>
  </si>
  <si>
    <t>นักรังสีการแพทย์</t>
  </si>
  <si>
    <t>เภสัชกร</t>
  </si>
  <si>
    <t>แผนความต้องการฝึกอบรม/พัฒนา</t>
  </si>
  <si>
    <t>ปี 2563</t>
  </si>
  <si>
    <t>ลำดับ</t>
  </si>
  <si>
    <t>สายงาน</t>
  </si>
  <si>
    <t>ทันตแพทย์</t>
  </si>
  <si>
    <t>นักเวชศาสตร์สื่อความหมาย</t>
  </si>
  <si>
    <t>นักโภชนากร/นักกำหนดอาหาร</t>
  </si>
  <si>
    <t>นักสังคมสงเคราะห์</t>
  </si>
  <si>
    <t>นักวิชาการทันตสาธารณสุข</t>
  </si>
  <si>
    <t>เจ้าพนักงานเภสัชกร</t>
  </si>
  <si>
    <t>เจ้าพนักงานโสตทัศนศึกษา(เวชสาธิต)</t>
  </si>
  <si>
    <t>เจ้าพนักงานรังสีการแพทย์</t>
  </si>
  <si>
    <t>แผนความต้องการ(คน)</t>
  </si>
  <si>
    <t>รายชื่อสหวิชาชีพที่ต้องทำแผนกำลังคน  จำนวน 25 สายงาน    ได้แก่</t>
  </si>
  <si>
    <t>แพทย์</t>
  </si>
  <si>
    <t>TYPE</t>
  </si>
  <si>
    <t>จำนวนแพทย์</t>
  </si>
  <si>
    <t>GP</t>
  </si>
  <si>
    <t>SP</t>
  </si>
  <si>
    <t>ลจปจ</t>
  </si>
  <si>
    <t>อยู่ระหว่างลาศึกษาต่อ</t>
  </si>
  <si>
    <t>ขาด/เกิน จากที่มีจริง (คน)</t>
  </si>
  <si>
    <t>ตำแหน่งตาม จ 18 (คน)</t>
  </si>
  <si>
    <t>ขาด/เกิน จากจำนวนที่ควรมี (คน)</t>
  </si>
  <si>
    <t>สายงานจพ.รังสีการแพทย์</t>
  </si>
  <si>
    <t>สายงานจพ.วิทยาศาสตร์การแพทย์</t>
  </si>
  <si>
    <t>สายงานจพ.ทันตสาธารณสุข</t>
  </si>
  <si>
    <t>สายงานจพ.เภสัชกรรม</t>
  </si>
  <si>
    <t>สายงานนักสังคมสงเคราะห์</t>
  </si>
  <si>
    <t>สายงานนักวิทยาศาสตร์การแพทย์</t>
  </si>
  <si>
    <t>สายงานนักโภชนาการ-นักกำหนดอาหาร</t>
  </si>
  <si>
    <t>สายงานนักวิชาการสาธารณสุข</t>
  </si>
  <si>
    <t>สายงานแพทย์แผนไทย</t>
  </si>
  <si>
    <t>สายงานนักเทคโนโลยีหัวใจและทรวงอก</t>
  </si>
  <si>
    <t>สายงานนักกิจกรรมบำบัด</t>
  </si>
  <si>
    <t>สายงานนักรังสีการแพทย์</t>
  </si>
  <si>
    <t>สายงานนักกายภาพบำบัด</t>
  </si>
  <si>
    <t>สายงานนักเทคนิคการแพทย์</t>
  </si>
  <si>
    <t>สายงานเภสัชกร</t>
  </si>
  <si>
    <t xml:space="preserve">สายงานทันตแพทย์ </t>
  </si>
  <si>
    <t>Active Bed ปี 59</t>
  </si>
  <si>
    <t>จำนวนเตียงตามกรอบปัจจุบัน</t>
  </si>
  <si>
    <t>จำนวนบุคลากรที่ปฏิบัติงานจริง (ตุลาคม 58 - กันยายน 59)</t>
  </si>
  <si>
    <t>ปี 2560</t>
  </si>
  <si>
    <t>ปี 2561</t>
  </si>
  <si>
    <t>ปี 2562</t>
  </si>
  <si>
    <t>ปี 2564</t>
  </si>
  <si>
    <t>ปี 2565</t>
  </si>
  <si>
    <t xml:space="preserve">ทันตแพทย์ </t>
  </si>
  <si>
    <t xml:space="preserve">สายงานแพทย์ </t>
  </si>
  <si>
    <t xml:space="preserve">แพทย์ </t>
  </si>
  <si>
    <t>สายงานพยาบาล</t>
  </si>
  <si>
    <t>พยาบาล</t>
  </si>
  <si>
    <t>สายงานนักจิตวิทยา</t>
  </si>
  <si>
    <t>นักจิตวิทยา</t>
  </si>
  <si>
    <t>สายงานนักเวชศาสตร์สื่อความหมาย</t>
  </si>
  <si>
    <t>นักโภชนาการ-นักกำหนดอาหาร</t>
  </si>
  <si>
    <t>สายงานนักวิชาการทันตสาธารณสุข</t>
  </si>
  <si>
    <t>สายงานนักกายอุปกรณ์</t>
  </si>
  <si>
    <t>จพ.เภสัชกรรม</t>
  </si>
  <si>
    <t>จพ.ทันตสาธารณสุข</t>
  </si>
  <si>
    <t>สายงานจพ.สาธารณสุข</t>
  </si>
  <si>
    <t>จพ.สาธารณสุข</t>
  </si>
  <si>
    <t>สายงานจพ.สาธารณสุข(เวชกิจฉุกเฉิน)</t>
  </si>
  <si>
    <t>จพ.สาธารณสุข(เวชกิจฉุกเฉิน)</t>
  </si>
  <si>
    <t>จพ.วิทยาศาสตร์การแพทย์</t>
  </si>
  <si>
    <t>สายงานจพ.เวชสถิติ</t>
  </si>
  <si>
    <t>จพ.เวชสถิติ</t>
  </si>
  <si>
    <t>สายงานจพ.โสตทัศนศึกษา</t>
  </si>
  <si>
    <t>จพ.โสตทัศนศึกษา</t>
  </si>
  <si>
    <t>จพ.รังสีการแพทย์</t>
  </si>
  <si>
    <t xml:space="preserve">จำนวนทันตแพทย์ </t>
  </si>
  <si>
    <t>จำนวนเภสัชกร</t>
  </si>
  <si>
    <t>จำนวนพยาบาล</t>
  </si>
  <si>
    <t>จำนวนนักเทคนิคการแพทย์</t>
  </si>
  <si>
    <t>จำนวนนักกายภาพบำบัด</t>
  </si>
  <si>
    <t>จำนวนนักรังสีการแพทย์</t>
  </si>
  <si>
    <t>จำนวนนักกิจกรรมบำบัด</t>
  </si>
  <si>
    <t>จำนวนนักจิตวิทยา</t>
  </si>
  <si>
    <t>จำนวนนักเวชศาสตร์สื่อความหมาย</t>
  </si>
  <si>
    <t>จำนวนนักเทคโนโลยีหัวใจและทรวงอก</t>
  </si>
  <si>
    <t>จำนวนแพทย์แผนไทย</t>
  </si>
  <si>
    <t>จำนวนนักวิชาการสาธารณสุข</t>
  </si>
  <si>
    <t>จำนวนนักโภชนาการ-นักกำหนดอาหาร</t>
  </si>
  <si>
    <t>จำนวนนักวิทยาศาสตร์การแพทย์</t>
  </si>
  <si>
    <t>จำนวนนักสังคมสงเคราะห์</t>
  </si>
  <si>
    <t>จำนวนนักวิชาการทันตสาธารณสุข</t>
  </si>
  <si>
    <t>จำนวนนักกายอุปกรณ์</t>
  </si>
  <si>
    <t>จำนวนจพ.เภสัชกรรม</t>
  </si>
  <si>
    <t>จำนวนจพ.ทันตสาธารณสุข</t>
  </si>
  <si>
    <t>จำนวนจพ.สาธารณสุข</t>
  </si>
  <si>
    <t>จำนวนจพ.สาธารณสุข(เวชกิจฉุกเฉิน)</t>
  </si>
  <si>
    <t>จำนวนจพ.วิทยาศาสตร์การแพทย์</t>
  </si>
  <si>
    <t>จำนวนจพ.เวชสถิติ</t>
  </si>
  <si>
    <t>จำนวนจพ.โสตทัศนศึกษา</t>
  </si>
  <si>
    <t>จำนวนจพ.รังสีการแพทย์</t>
  </si>
  <si>
    <t>ร้อยเอ็ด</t>
  </si>
  <si>
    <t>เมืองร้อยเอ็ด</t>
  </si>
  <si>
    <t>รพ.ร้อยเอ็ด</t>
  </si>
  <si>
    <t>a</t>
  </si>
  <si>
    <t>เกษตรวิสัย</t>
  </si>
  <si>
    <t>รพ.เกษตรวิสัย</t>
  </si>
  <si>
    <t>M 2</t>
  </si>
  <si>
    <t>ปทุมรัตต์</t>
  </si>
  <si>
    <t>รพ.ปทุมรัตต์</t>
  </si>
  <si>
    <t>F 2</t>
  </si>
  <si>
    <t>จตุรพักตรพิมาน</t>
  </si>
  <si>
    <t>รพ.จตุรพักตรพิมาน</t>
  </si>
  <si>
    <t>ธวัชบุรี</t>
  </si>
  <si>
    <t>รพ.ธวัชบุรี</t>
  </si>
  <si>
    <t>พนมไพร</t>
  </si>
  <si>
    <t>รพ.พนมไพร</t>
  </si>
  <si>
    <t>F 1</t>
  </si>
  <si>
    <t>โพนทอง</t>
  </si>
  <si>
    <t>รพ.โพนทอง</t>
  </si>
  <si>
    <t>โพธิ์ชัย</t>
  </si>
  <si>
    <t>รพ.โพธิ์ชัย</t>
  </si>
  <si>
    <t>หนองพอก</t>
  </si>
  <si>
    <t>รพ.หนองพอก</t>
  </si>
  <si>
    <t>เสลภูมิ</t>
  </si>
  <si>
    <t>รพ.เสลภูมิ</t>
  </si>
  <si>
    <t>สุวรรณภูมิ</t>
  </si>
  <si>
    <t>รพ.สุวรรณภูมิ</t>
  </si>
  <si>
    <t>เมืองสรวง</t>
  </si>
  <si>
    <t>รพ.เมืองสรวง</t>
  </si>
  <si>
    <t>โพนทราย</t>
  </si>
  <si>
    <t>รพ.โพนทราย</t>
  </si>
  <si>
    <t>อาจสามารถ</t>
  </si>
  <si>
    <t>รพ.อาจสามารถ</t>
  </si>
  <si>
    <t>เมยวดี</t>
  </si>
  <si>
    <t>รพ.เมยวดี</t>
  </si>
  <si>
    <t>ศรีสมเด็จ</t>
  </si>
  <si>
    <t>รพ.ศรีสมเด็จ</t>
  </si>
  <si>
    <t>จังหาร</t>
  </si>
  <si>
    <t>รพ.จังหาร</t>
  </si>
  <si>
    <t>เชียงขวัญ</t>
  </si>
  <si>
    <t>รพ.เชียงขวัญ</t>
  </si>
  <si>
    <t>F 3</t>
  </si>
  <si>
    <t>หนองฮี</t>
  </si>
  <si>
    <t>รพ.หนองฮี</t>
  </si>
  <si>
    <t>ทุ่งเขาหลวง</t>
  </si>
  <si>
    <t>รพ.ทุ่งเขาหลวง</t>
  </si>
  <si>
    <t>สสอ.เมืองร้อยเอ็ด</t>
  </si>
  <si>
    <t>สสอ.เกษตรวิสัย</t>
  </si>
  <si>
    <t>สสอ.ปทุมรัตต์</t>
  </si>
  <si>
    <t>สสอ.จตุรพักตรพิมาน</t>
  </si>
  <si>
    <t>สสอ.ธวัชบุรี</t>
  </si>
  <si>
    <t>สสอ.พนมไพร</t>
  </si>
  <si>
    <t>สสอ.โพนทอง</t>
  </si>
  <si>
    <t>สสอ.โพธิ์ชัย</t>
  </si>
  <si>
    <t>สสอ.หนองพอก</t>
  </si>
  <si>
    <t>สสอ.เสลภูมิ</t>
  </si>
  <si>
    <t>สสอ.สุวรรณภูมิ</t>
  </si>
  <si>
    <t>สสอ.เมืองสรวง</t>
  </si>
  <si>
    <t>สสอ.โพนทราย</t>
  </si>
  <si>
    <t>สสอ.อาจสามารถ</t>
  </si>
  <si>
    <t>สสอ.เมยวดี</t>
  </si>
  <si>
    <t>สสอ.ศรีสมเด็จ</t>
  </si>
  <si>
    <t>สสอ.จังหาร</t>
  </si>
  <si>
    <t>สสอ.เชียงขวัญ</t>
  </si>
  <si>
    <t>สสอ.หนองฮี</t>
  </si>
  <si>
    <t>สสอ.ทุ่งเขาหลวง</t>
  </si>
  <si>
    <t>ทดแทน/ลาออก/ย้าย ปีละ 4</t>
  </si>
  <si>
    <t>ทดแทน/ย้าย/ลาออก</t>
  </si>
  <si>
    <t>ทดแทน/ย้าย</t>
  </si>
  <si>
    <t>ทดแทน/ลาออก</t>
  </si>
  <si>
    <t>ตาม FTE</t>
  </si>
  <si>
    <t>ตาม Service plan</t>
  </si>
  <si>
    <t>ตาม Serviceplan</t>
  </si>
  <si>
    <t>ภาระงานเพิ่มขึ้น/ทดแทน/ลาออก/ป่วย/เกษียณ</t>
  </si>
  <si>
    <t>ตามServiceplan</t>
  </si>
  <si>
    <t>มีภาระงานเพิ่มขึ้น/ทดแทนการย้าย</t>
  </si>
  <si>
    <t xml:space="preserve"> </t>
  </si>
  <si>
    <t>ทดแทนการย้าย</t>
  </si>
  <si>
    <t>ทดแทนย้าย</t>
  </si>
  <si>
    <t>มีภาระงานเพิ่มขึ้น</t>
  </si>
  <si>
    <t>ทดแทนเกษียณ/ลาออก</t>
  </si>
  <si>
    <t>หลักสูตรเฉพาะทาง</t>
  </si>
  <si>
    <t>เพื่อรองรับภาระงาน</t>
  </si>
  <si>
    <t>ภาระงานเพิ่มขึ้น</t>
  </si>
  <si>
    <t>ทดแทนเกษียณ/ป่วย</t>
  </si>
  <si>
    <t xml:space="preserve">  </t>
  </si>
  <si>
    <t>ทดแทน/ย้าย/ลาออก/เกษียณ/ป่วย</t>
  </si>
  <si>
    <t>ทดแทนย้าย/ลาออก</t>
  </si>
  <si>
    <t>ตาม.Service .Plan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</si>
</sst>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00"/>
    <numFmt numFmtId="188" formatCode="#,##0_ ;[Red]\-#,##0\ "/>
  </numFmts>
  <fonts count="18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  <charset val="222"/>
    </font>
    <font>
      <sz val="9"/>
      <name val="Tahoma"/>
      <family val="2"/>
      <charset val="222"/>
    </font>
    <font>
      <sz val="10"/>
      <color indexed="10"/>
      <name val="Tahoma"/>
      <family val="2"/>
      <charset val="222"/>
    </font>
    <font>
      <sz val="10"/>
      <color indexed="8"/>
      <name val="Tahoma"/>
      <family val="2"/>
      <charset val="222"/>
    </font>
    <font>
      <sz val="16"/>
      <color indexed="8"/>
      <name val="Angsana New"/>
      <family val="1"/>
    </font>
    <font>
      <sz val="12"/>
      <name val="Times New Roman"/>
      <family val="1"/>
    </font>
    <font>
      <b/>
      <sz val="16"/>
      <color indexed="8"/>
      <name val="Angsana New"/>
      <family val="1"/>
    </font>
    <font>
      <sz val="16"/>
      <name val="Angsana New"/>
      <family val="1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sz val="16"/>
      <color theme="1"/>
      <name val="AngsanaUPC"/>
      <family val="1"/>
    </font>
    <font>
      <b/>
      <sz val="16"/>
      <name val="Angsana New"/>
      <family val="1"/>
    </font>
    <font>
      <b/>
      <sz val="14"/>
      <name val="Angsana New"/>
      <family val="1"/>
    </font>
    <font>
      <b/>
      <sz val="12"/>
      <name val="Angsana New"/>
      <family val="1"/>
    </font>
    <font>
      <sz val="16"/>
      <color rgb="FFFF0000"/>
      <name val="Angsana New"/>
      <family val="1"/>
    </font>
  </fonts>
  <fills count="2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2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/>
    <xf numFmtId="0" fontId="12" fillId="5" borderId="1" xfId="0" applyFont="1" applyFill="1" applyBorder="1"/>
    <xf numFmtId="0" fontId="12" fillId="0" borderId="0" xfId="0" applyFont="1"/>
    <xf numFmtId="0" fontId="12" fillId="4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0" borderId="2" xfId="0" applyFont="1" applyBorder="1"/>
    <xf numFmtId="0" fontId="12" fillId="0" borderId="2" xfId="0" applyFont="1" applyFill="1" applyBorder="1"/>
    <xf numFmtId="0" fontId="12" fillId="5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Fill="1" applyBorder="1"/>
    <xf numFmtId="1" fontId="12" fillId="7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vertical="top"/>
    </xf>
    <xf numFmtId="0" fontId="0" fillId="8" borderId="1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12" fillId="6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2" fillId="10" borderId="1" xfId="0" applyFont="1" applyFill="1" applyBorder="1"/>
    <xf numFmtId="0" fontId="12" fillId="10" borderId="1" xfId="0" applyFont="1" applyFill="1" applyBorder="1" applyAlignment="1">
      <alignment horizontal="center"/>
    </xf>
    <xf numFmtId="0" fontId="12" fillId="3" borderId="1" xfId="0" applyFont="1" applyFill="1" applyBorder="1"/>
    <xf numFmtId="1" fontId="12" fillId="9" borderId="1" xfId="0" applyNumberFormat="1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0" fillId="12" borderId="1" xfId="0" applyFill="1" applyBorder="1"/>
    <xf numFmtId="1" fontId="12" fillId="9" borderId="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9" borderId="1" xfId="0" applyNumberFormat="1" applyFont="1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12" fillId="13" borderId="1" xfId="0" applyFont="1" applyFill="1" applyBorder="1"/>
    <xf numFmtId="0" fontId="12" fillId="13" borderId="1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3" fontId="12" fillId="9" borderId="1" xfId="0" applyNumberFormat="1" applyFont="1" applyFill="1" applyBorder="1" applyAlignment="1">
      <alignment horizontal="center"/>
    </xf>
    <xf numFmtId="1" fontId="12" fillId="14" borderId="2" xfId="0" applyNumberFormat="1" applyFont="1" applyFill="1" applyBorder="1" applyAlignment="1">
      <alignment horizontal="center"/>
    </xf>
    <xf numFmtId="1" fontId="12" fillId="15" borderId="2" xfId="0" applyNumberFormat="1" applyFont="1" applyFill="1" applyBorder="1" applyAlignment="1">
      <alignment horizontal="center"/>
    </xf>
    <xf numFmtId="0" fontId="12" fillId="13" borderId="1" xfId="0" applyFont="1" applyFill="1" applyBorder="1" applyAlignment="1">
      <alignment horizontal="left"/>
    </xf>
    <xf numFmtId="0" fontId="13" fillId="1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" fontId="12" fillId="11" borderId="1" xfId="0" applyNumberFormat="1" applyFont="1" applyFill="1" applyBorder="1" applyAlignment="1">
      <alignment horizontal="center"/>
    </xf>
    <xf numFmtId="2" fontId="12" fillId="8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0" fontId="10" fillId="0" borderId="1" xfId="0" applyFont="1" applyFill="1" applyBorder="1"/>
    <xf numFmtId="187" fontId="10" fillId="0" borderId="1" xfId="0" applyNumberFormat="1" applyFont="1" applyFill="1" applyBorder="1" applyAlignment="1">
      <alignment horizontal="center"/>
    </xf>
    <xf numFmtId="1" fontId="10" fillId="16" borderId="1" xfId="0" applyNumberFormat="1" applyFont="1" applyFill="1" applyBorder="1" applyAlignment="1">
      <alignment horizontal="center"/>
    </xf>
    <xf numFmtId="0" fontId="14" fillId="16" borderId="0" xfId="0" applyFont="1" applyFill="1"/>
    <xf numFmtId="0" fontId="14" fillId="16" borderId="0" xfId="0" applyFont="1" applyFill="1" applyAlignment="1">
      <alignment horizontal="center"/>
    </xf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center"/>
    </xf>
    <xf numFmtId="0" fontId="14" fillId="17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5" fillId="18" borderId="6" xfId="0" applyFont="1" applyFill="1" applyBorder="1" applyAlignment="1">
      <alignment horizontal="center" vertical="center"/>
    </xf>
    <xf numFmtId="0" fontId="15" fillId="18" borderId="5" xfId="0" applyFont="1" applyFill="1" applyBorder="1" applyAlignment="1">
      <alignment horizontal="center" vertical="center" wrapText="1"/>
    </xf>
    <xf numFmtId="188" fontId="10" fillId="4" borderId="1" xfId="0" applyNumberFormat="1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0" fontId="10" fillId="0" borderId="15" xfId="0" applyFont="1" applyFill="1" applyBorder="1" applyAlignment="1">
      <alignment horizontal="center"/>
    </xf>
    <xf numFmtId="187" fontId="10" fillId="0" borderId="15" xfId="0" applyNumberFormat="1" applyFont="1" applyFill="1" applyBorder="1" applyAlignment="1">
      <alignment horizontal="right"/>
    </xf>
    <xf numFmtId="0" fontId="17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0" fontId="10" fillId="0" borderId="15" xfId="0" applyFont="1" applyFill="1" applyBorder="1" applyAlignment="1"/>
    <xf numFmtId="0" fontId="10" fillId="0" borderId="15" xfId="0" applyFont="1" applyFill="1" applyBorder="1"/>
    <xf numFmtId="0" fontId="10" fillId="0" borderId="0" xfId="0" applyFont="1" applyFill="1"/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shrinkToFit="1"/>
    </xf>
    <xf numFmtId="0" fontId="10" fillId="0" borderId="1" xfId="1" applyFont="1" applyFill="1" applyBorder="1" applyAlignment="1">
      <alignment horizontal="center" shrinkToFit="1"/>
    </xf>
    <xf numFmtId="0" fontId="10" fillId="0" borderId="4" xfId="1" applyFont="1" applyFill="1" applyBorder="1" applyAlignment="1">
      <alignment horizontal="center"/>
    </xf>
    <xf numFmtId="0" fontId="10" fillId="0" borderId="1" xfId="1" applyFont="1" applyFill="1" applyBorder="1"/>
    <xf numFmtId="2" fontId="10" fillId="0" borderId="1" xfId="1" applyNumberFormat="1" applyFont="1" applyFill="1" applyBorder="1" applyAlignment="1">
      <alignment horizontal="center"/>
    </xf>
    <xf numFmtId="187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/>
    <xf numFmtId="0" fontId="10" fillId="0" borderId="9" xfId="1" applyFont="1" applyFill="1" applyBorder="1" applyAlignment="1">
      <alignment horizontal="center" shrinkToFit="1"/>
    </xf>
    <xf numFmtId="0" fontId="10" fillId="0" borderId="3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0" fontId="10" fillId="0" borderId="4" xfId="0" applyFont="1" applyFill="1" applyBorder="1"/>
    <xf numFmtId="187" fontId="10" fillId="0" borderId="1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87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0" xfId="0" applyFont="1" applyFill="1"/>
    <xf numFmtId="1" fontId="10" fillId="16" borderId="15" xfId="0" applyNumberFormat="1" applyFont="1" applyFill="1" applyBorder="1" applyAlignment="1">
      <alignment horizontal="center"/>
    </xf>
    <xf numFmtId="187" fontId="10" fillId="16" borderId="1" xfId="0" applyNumberFormat="1" applyFont="1" applyFill="1" applyBorder="1" applyAlignment="1">
      <alignment horizontal="center"/>
    </xf>
    <xf numFmtId="0" fontId="14" fillId="16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10" fillId="16" borderId="1" xfId="0" applyFont="1" applyFill="1" applyBorder="1"/>
    <xf numFmtId="0" fontId="10" fillId="16" borderId="16" xfId="0" applyFont="1" applyFill="1" applyBorder="1" applyAlignment="1">
      <alignment horizontal="center"/>
    </xf>
    <xf numFmtId="0" fontId="10" fillId="16" borderId="4" xfId="0" applyFont="1" applyFill="1" applyBorder="1" applyAlignment="1">
      <alignment horizontal="center"/>
    </xf>
    <xf numFmtId="0" fontId="10" fillId="16" borderId="0" xfId="0" applyFont="1" applyFill="1"/>
    <xf numFmtId="0" fontId="10" fillId="16" borderId="15" xfId="0" applyFont="1" applyFill="1" applyBorder="1" applyAlignment="1"/>
    <xf numFmtId="0" fontId="10" fillId="16" borderId="15" xfId="0" applyFont="1" applyFill="1" applyBorder="1"/>
    <xf numFmtId="0" fontId="14" fillId="16" borderId="1" xfId="0" applyFont="1" applyFill="1" applyBorder="1" applyAlignment="1">
      <alignment horizontal="center" vertical="center"/>
    </xf>
    <xf numFmtId="0" fontId="14" fillId="16" borderId="4" xfId="0" applyFont="1" applyFill="1" applyBorder="1" applyAlignment="1">
      <alignment horizontal="center"/>
    </xf>
    <xf numFmtId="0" fontId="15" fillId="16" borderId="6" xfId="0" applyFont="1" applyFill="1" applyBorder="1" applyAlignment="1">
      <alignment horizontal="center" vertical="center"/>
    </xf>
    <xf numFmtId="0" fontId="15" fillId="16" borderId="5" xfId="0" applyFont="1" applyFill="1" applyBorder="1" applyAlignment="1">
      <alignment horizontal="center" vertical="center" wrapText="1"/>
    </xf>
    <xf numFmtId="188" fontId="10" fillId="16" borderId="1" xfId="0" applyNumberFormat="1" applyFont="1" applyFill="1" applyBorder="1" applyAlignment="1">
      <alignment horizontal="center" vertical="center" wrapText="1"/>
    </xf>
    <xf numFmtId="0" fontId="10" fillId="16" borderId="1" xfId="5" applyFont="1" applyFill="1" applyBorder="1" applyAlignment="1">
      <alignment horizontal="center" vertical="center" wrapText="1"/>
    </xf>
    <xf numFmtId="0" fontId="10" fillId="16" borderId="1" xfId="0" applyFont="1" applyFill="1" applyBorder="1" applyAlignment="1"/>
    <xf numFmtId="0" fontId="10" fillId="16" borderId="15" xfId="0" applyFont="1" applyFill="1" applyBorder="1" applyAlignment="1">
      <alignment horizontal="center"/>
    </xf>
    <xf numFmtId="187" fontId="10" fillId="16" borderId="15" xfId="0" applyNumberFormat="1" applyFont="1" applyFill="1" applyBorder="1" applyAlignment="1">
      <alignment horizontal="right"/>
    </xf>
    <xf numFmtId="0" fontId="17" fillId="16" borderId="15" xfId="0" applyFont="1" applyFill="1" applyBorder="1" applyAlignment="1">
      <alignment horizontal="center"/>
    </xf>
    <xf numFmtId="187" fontId="10" fillId="16" borderId="15" xfId="0" applyNumberFormat="1" applyFont="1" applyFill="1" applyBorder="1" applyAlignment="1"/>
    <xf numFmtId="0" fontId="10" fillId="16" borderId="6" xfId="0" applyFont="1" applyFill="1" applyBorder="1" applyAlignment="1">
      <alignment horizontal="center"/>
    </xf>
    <xf numFmtId="0" fontId="10" fillId="16" borderId="7" xfId="0" applyFont="1" applyFill="1" applyBorder="1" applyAlignment="1">
      <alignment horizontal="center"/>
    </xf>
    <xf numFmtId="0" fontId="10" fillId="16" borderId="8" xfId="0" applyFont="1" applyFill="1" applyBorder="1" applyAlignment="1">
      <alignment horizontal="center"/>
    </xf>
    <xf numFmtId="1" fontId="10" fillId="16" borderId="4" xfId="0" applyNumberFormat="1" applyFont="1" applyFill="1" applyBorder="1" applyAlignment="1">
      <alignment horizontal="center"/>
    </xf>
    <xf numFmtId="0" fontId="10" fillId="16" borderId="1" xfId="1" applyFont="1" applyFill="1" applyBorder="1" applyAlignment="1">
      <alignment horizontal="center"/>
    </xf>
    <xf numFmtId="0" fontId="10" fillId="16" borderId="1" xfId="1" applyFont="1" applyFill="1" applyBorder="1" applyAlignment="1">
      <alignment horizontal="left"/>
    </xf>
    <xf numFmtId="0" fontId="10" fillId="16" borderId="1" xfId="1" applyFont="1" applyFill="1" applyBorder="1" applyAlignment="1">
      <alignment shrinkToFit="1"/>
    </xf>
    <xf numFmtId="0" fontId="10" fillId="16" borderId="1" xfId="1" applyFont="1" applyFill="1" applyBorder="1" applyAlignment="1">
      <alignment horizontal="center" shrinkToFit="1"/>
    </xf>
    <xf numFmtId="0" fontId="10" fillId="16" borderId="4" xfId="1" applyFont="1" applyFill="1" applyBorder="1" applyAlignment="1">
      <alignment horizontal="center"/>
    </xf>
    <xf numFmtId="0" fontId="10" fillId="16" borderId="1" xfId="1" applyFont="1" applyFill="1" applyBorder="1"/>
    <xf numFmtId="2" fontId="10" fillId="16" borderId="1" xfId="1" applyNumberFormat="1" applyFont="1" applyFill="1" applyBorder="1" applyAlignment="1">
      <alignment horizontal="center"/>
    </xf>
    <xf numFmtId="187" fontId="10" fillId="16" borderId="1" xfId="1" applyNumberFormat="1" applyFont="1" applyFill="1" applyBorder="1" applyAlignment="1">
      <alignment horizontal="center"/>
    </xf>
    <xf numFmtId="0" fontId="10" fillId="16" borderId="1" xfId="1" applyFont="1" applyFill="1" applyBorder="1" applyAlignment="1"/>
    <xf numFmtId="0" fontId="10" fillId="16" borderId="9" xfId="1" applyFont="1" applyFill="1" applyBorder="1" applyAlignment="1">
      <alignment horizontal="center" shrinkToFit="1"/>
    </xf>
    <xf numFmtId="0" fontId="10" fillId="16" borderId="3" xfId="1" applyFont="1" applyFill="1" applyBorder="1" applyAlignment="1">
      <alignment horizontal="center"/>
    </xf>
    <xf numFmtId="0" fontId="10" fillId="16" borderId="10" xfId="1" applyFont="1" applyFill="1" applyBorder="1" applyAlignment="1">
      <alignment horizontal="center"/>
    </xf>
    <xf numFmtId="0" fontId="10" fillId="16" borderId="1" xfId="0" applyFont="1" applyFill="1" applyBorder="1" applyAlignment="1">
      <alignment horizontal="left"/>
    </xf>
    <xf numFmtId="2" fontId="10" fillId="16" borderId="1" xfId="0" applyNumberFormat="1" applyFont="1" applyFill="1" applyBorder="1" applyAlignment="1">
      <alignment horizontal="center"/>
    </xf>
    <xf numFmtId="0" fontId="10" fillId="16" borderId="4" xfId="0" applyFont="1" applyFill="1" applyBorder="1"/>
    <xf numFmtId="187" fontId="10" fillId="16" borderId="1" xfId="0" applyNumberFormat="1" applyFont="1" applyFill="1" applyBorder="1" applyAlignment="1">
      <alignment horizontal="right"/>
    </xf>
    <xf numFmtId="0" fontId="10" fillId="16" borderId="1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 vertical="center"/>
    </xf>
    <xf numFmtId="187" fontId="10" fillId="16" borderId="1" xfId="0" applyNumberFormat="1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/>
    </xf>
    <xf numFmtId="0" fontId="14" fillId="16" borderId="1" xfId="5" applyFont="1" applyFill="1" applyBorder="1" applyAlignment="1">
      <alignment wrapText="1"/>
    </xf>
    <xf numFmtId="0" fontId="14" fillId="16" borderId="1" xfId="0" applyFont="1" applyFill="1" applyBorder="1"/>
    <xf numFmtId="0" fontId="15" fillId="16" borderId="3" xfId="0" applyFont="1" applyFill="1" applyBorder="1" applyAlignment="1">
      <alignment horizontal="center" vertical="center"/>
    </xf>
    <xf numFmtId="187" fontId="10" fillId="16" borderId="4" xfId="0" applyNumberFormat="1" applyFont="1" applyFill="1" applyBorder="1" applyAlignment="1">
      <alignment horizontal="center"/>
    </xf>
    <xf numFmtId="187" fontId="10" fillId="16" borderId="15" xfId="0" applyNumberFormat="1" applyFont="1" applyFill="1" applyBorder="1" applyAlignment="1">
      <alignment horizontal="center"/>
    </xf>
    <xf numFmtId="1" fontId="10" fillId="16" borderId="1" xfId="0" applyNumberFormat="1" applyFont="1" applyFill="1" applyBorder="1" applyAlignment="1">
      <alignment vertical="center"/>
    </xf>
    <xf numFmtId="2" fontId="10" fillId="16" borderId="15" xfId="0" applyNumberFormat="1" applyFont="1" applyFill="1" applyBorder="1" applyAlignment="1">
      <alignment horizontal="center"/>
    </xf>
    <xf numFmtId="187" fontId="10" fillId="16" borderId="16" xfId="0" applyNumberFormat="1" applyFont="1" applyFill="1" applyBorder="1" applyAlignment="1">
      <alignment horizontal="center"/>
    </xf>
    <xf numFmtId="2" fontId="10" fillId="16" borderId="15" xfId="0" applyNumberFormat="1" applyFont="1" applyFill="1" applyBorder="1" applyAlignment="1">
      <alignment horizontal="right"/>
    </xf>
    <xf numFmtId="0" fontId="14" fillId="16" borderId="6" xfId="0" applyFont="1" applyFill="1" applyBorder="1" applyAlignment="1">
      <alignment horizontal="center" vertical="center"/>
    </xf>
    <xf numFmtId="0" fontId="14" fillId="16" borderId="5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/>
    </xf>
    <xf numFmtId="0" fontId="10" fillId="16" borderId="6" xfId="0" applyFont="1" applyFill="1" applyBorder="1"/>
    <xf numFmtId="0" fontId="10" fillId="16" borderId="18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right"/>
    </xf>
    <xf numFmtId="0" fontId="10" fillId="16" borderId="19" xfId="0" applyFont="1" applyFill="1" applyBorder="1" applyAlignment="1">
      <alignment horizontal="center"/>
    </xf>
    <xf numFmtId="0" fontId="10" fillId="16" borderId="19" xfId="0" applyFont="1" applyFill="1" applyBorder="1"/>
    <xf numFmtId="0" fontId="10" fillId="16" borderId="19" xfId="0" applyFont="1" applyFill="1" applyBorder="1" applyAlignment="1"/>
    <xf numFmtId="0" fontId="15" fillId="16" borderId="5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/>
    </xf>
    <xf numFmtId="0" fontId="14" fillId="16" borderId="1" xfId="0" applyFont="1" applyFill="1" applyBorder="1" applyAlignment="1">
      <alignment horizontal="center"/>
    </xf>
    <xf numFmtId="0" fontId="10" fillId="16" borderId="1" xfId="5" applyFont="1" applyFill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11" xfId="0" applyFont="1" applyBorder="1" applyAlignment="1"/>
    <xf numFmtId="0" fontId="14" fillId="16" borderId="5" xfId="0" applyFont="1" applyFill="1" applyBorder="1" applyAlignment="1">
      <alignment horizontal="center" vertical="center"/>
    </xf>
    <xf numFmtId="0" fontId="14" fillId="16" borderId="3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/>
    </xf>
    <xf numFmtId="0" fontId="14" fillId="16" borderId="5" xfId="0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left"/>
    </xf>
    <xf numFmtId="0" fontId="15" fillId="16" borderId="5" xfId="0" applyFont="1" applyFill="1" applyBorder="1" applyAlignment="1">
      <alignment horizontal="center" vertical="center"/>
    </xf>
    <xf numFmtId="0" fontId="15" fillId="16" borderId="3" xfId="0" applyFont="1" applyFill="1" applyBorder="1" applyAlignment="1">
      <alignment horizontal="center" vertical="center"/>
    </xf>
    <xf numFmtId="0" fontId="15" fillId="16" borderId="5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0" fontId="16" fillId="16" borderId="3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/>
    </xf>
    <xf numFmtId="0" fontId="14" fillId="16" borderId="13" xfId="0" applyFont="1" applyFill="1" applyBorder="1" applyAlignment="1">
      <alignment horizontal="center"/>
    </xf>
    <xf numFmtId="0" fontId="14" fillId="16" borderId="11" xfId="0" applyFont="1" applyFill="1" applyBorder="1" applyAlignment="1">
      <alignment horizontal="center"/>
    </xf>
    <xf numFmtId="188" fontId="10" fillId="16" borderId="10" xfId="0" applyNumberFormat="1" applyFont="1" applyFill="1" applyBorder="1" applyAlignment="1">
      <alignment horizontal="center" wrapText="1"/>
    </xf>
    <xf numFmtId="188" fontId="10" fillId="16" borderId="12" xfId="0" applyNumberFormat="1" applyFont="1" applyFill="1" applyBorder="1" applyAlignment="1">
      <alignment horizontal="center" wrapText="1"/>
    </xf>
    <xf numFmtId="188" fontId="10" fillId="16" borderId="9" xfId="0" applyNumberFormat="1" applyFont="1" applyFill="1" applyBorder="1" applyAlignment="1">
      <alignment horizontal="center" wrapText="1"/>
    </xf>
    <xf numFmtId="188" fontId="10" fillId="16" borderId="5" xfId="0" applyNumberFormat="1" applyFont="1" applyFill="1" applyBorder="1" applyAlignment="1">
      <alignment horizontal="center" wrapText="1"/>
    </xf>
    <xf numFmtId="188" fontId="10" fillId="16" borderId="3" xfId="0" applyNumberFormat="1" applyFont="1" applyFill="1" applyBorder="1" applyAlignment="1">
      <alignment horizontal="center" wrapText="1"/>
    </xf>
    <xf numFmtId="0" fontId="10" fillId="16" borderId="5" xfId="5" applyFont="1" applyFill="1" applyBorder="1" applyAlignment="1">
      <alignment horizontal="center" vertical="center" wrapText="1"/>
    </xf>
    <xf numFmtId="0" fontId="10" fillId="16" borderId="3" xfId="5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/>
    </xf>
    <xf numFmtId="0" fontId="15" fillId="16" borderId="13" xfId="0" applyFont="1" applyFill="1" applyBorder="1" applyAlignment="1">
      <alignment horizontal="center"/>
    </xf>
    <xf numFmtId="188" fontId="10" fillId="16" borderId="1" xfId="0" applyNumberFormat="1" applyFont="1" applyFill="1" applyBorder="1" applyAlignment="1">
      <alignment horizontal="center" wrapText="1"/>
    </xf>
    <xf numFmtId="0" fontId="10" fillId="16" borderId="1" xfId="5" applyFont="1" applyFill="1" applyBorder="1" applyAlignment="1">
      <alignment horizontal="center" vertical="center" wrapText="1"/>
    </xf>
    <xf numFmtId="188" fontId="10" fillId="4" borderId="10" xfId="0" applyNumberFormat="1" applyFont="1" applyFill="1" applyBorder="1" applyAlignment="1">
      <alignment horizontal="center" wrapText="1"/>
    </xf>
    <xf numFmtId="188" fontId="10" fillId="4" borderId="12" xfId="0" applyNumberFormat="1" applyFont="1" applyFill="1" applyBorder="1" applyAlignment="1">
      <alignment horizontal="center" wrapText="1"/>
    </xf>
    <xf numFmtId="188" fontId="10" fillId="4" borderId="9" xfId="0" applyNumberFormat="1" applyFont="1" applyFill="1" applyBorder="1" applyAlignment="1">
      <alignment horizontal="center" wrapText="1"/>
    </xf>
    <xf numFmtId="0" fontId="15" fillId="18" borderId="1" xfId="0" applyFont="1" applyFill="1" applyBorder="1" applyAlignment="1">
      <alignment horizontal="center"/>
    </xf>
    <xf numFmtId="188" fontId="10" fillId="20" borderId="5" xfId="0" applyNumberFormat="1" applyFont="1" applyFill="1" applyBorder="1" applyAlignment="1">
      <alignment horizontal="center" wrapText="1"/>
    </xf>
    <xf numFmtId="188" fontId="10" fillId="20" borderId="3" xfId="0" applyNumberFormat="1" applyFont="1" applyFill="1" applyBorder="1" applyAlignment="1">
      <alignment horizontal="center" wrapText="1"/>
    </xf>
    <xf numFmtId="0" fontId="10" fillId="19" borderId="5" xfId="5" applyFont="1" applyFill="1" applyBorder="1" applyAlignment="1">
      <alignment horizontal="center" vertical="center" wrapText="1"/>
    </xf>
    <xf numFmtId="0" fontId="10" fillId="19" borderId="3" xfId="5" applyFont="1" applyFill="1" applyBorder="1" applyAlignment="1">
      <alignment horizontal="center" vertical="center" wrapText="1"/>
    </xf>
    <xf numFmtId="0" fontId="14" fillId="21" borderId="4" xfId="0" applyFont="1" applyFill="1" applyBorder="1" applyAlignment="1">
      <alignment horizontal="center"/>
    </xf>
    <xf numFmtId="0" fontId="14" fillId="21" borderId="13" xfId="0" applyFont="1" applyFill="1" applyBorder="1" applyAlignment="1">
      <alignment horizontal="center"/>
    </xf>
    <xf numFmtId="0" fontId="14" fillId="21" borderId="11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4" fillId="22" borderId="5" xfId="0" applyFont="1" applyFill="1" applyBorder="1" applyAlignment="1">
      <alignment horizontal="center" vertical="center"/>
    </xf>
    <xf numFmtId="0" fontId="14" fillId="22" borderId="3" xfId="0" applyFont="1" applyFill="1" applyBorder="1" applyAlignment="1">
      <alignment horizontal="center" vertical="center"/>
    </xf>
    <xf numFmtId="0" fontId="14" fillId="22" borderId="5" xfId="0" applyFont="1" applyFill="1" applyBorder="1" applyAlignment="1">
      <alignment horizontal="center" vertical="center" wrapText="1"/>
    </xf>
    <xf numFmtId="0" fontId="14" fillId="22" borderId="3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/>
    </xf>
    <xf numFmtId="0" fontId="14" fillId="13" borderId="5" xfId="0" applyFont="1" applyFill="1" applyBorder="1" applyAlignment="1">
      <alignment horizontal="center" vertical="center" wrapText="1"/>
    </xf>
    <xf numFmtId="0" fontId="14" fillId="13" borderId="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11" borderId="4" xfId="0" applyFont="1" applyFill="1" applyBorder="1" applyAlignment="1">
      <alignment horizontal="center"/>
    </xf>
    <xf numFmtId="0" fontId="12" fillId="11" borderId="13" xfId="0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6">
    <cellStyle name="Normal 7 2" xfId="1"/>
    <cellStyle name="เครื่องหมายจุลภาค 2" xfId="2"/>
    <cellStyle name="ปกติ" xfId="0" builtinId="0"/>
    <cellStyle name="ปกติ 2" xfId="3"/>
    <cellStyle name="ปกติ 4" xfId="4"/>
    <cellStyle name="ลักษณะ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3585;&#3619;&#3629;&#3610;%20&#3629;&#3633;&#3605;&#3619;&#3634;&#3585;&#3635;&#3621;&#3633;&#3591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พยาบาล"/>
      <sheetName val="เภสัช"/>
      <sheetName val="นักเทคนิค"/>
      <sheetName val="นักกายฯ"/>
      <sheetName val="นักรังสีฯ"/>
      <sheetName val="นักจิตวิทยา"/>
      <sheetName val="นักวิทยาศาสตร์"/>
      <sheetName val="แพทย์แผนไทย"/>
      <sheetName val="นวก"/>
      <sheetName val="จพ.สช."/>
      <sheetName val="จพเวชกิจฉุกเฉิน"/>
      <sheetName val="จพ.เภสัช"/>
      <sheetName val="จพ.ทันต"/>
      <sheetName val="จพ.วิทย์"/>
      <sheetName val="จพ.เวชสถิติ"/>
      <sheetName val="จพ.โสตฯ"/>
      <sheetName val="Sheet13"/>
    </sheetNames>
    <sheetDataSet>
      <sheetData sheetId="0" refreshError="1"/>
      <sheetData sheetId="1" refreshError="1"/>
      <sheetData sheetId="2" refreshError="1">
        <row r="3">
          <cell r="D3">
            <v>2</v>
          </cell>
        </row>
        <row r="5">
          <cell r="D5">
            <v>2</v>
          </cell>
        </row>
        <row r="7">
          <cell r="D7">
            <v>17</v>
          </cell>
        </row>
        <row r="11">
          <cell r="D11">
            <v>2</v>
          </cell>
        </row>
        <row r="13">
          <cell r="D13">
            <v>8</v>
          </cell>
        </row>
        <row r="15">
          <cell r="D15">
            <v>2</v>
          </cell>
        </row>
        <row r="17">
          <cell r="D17">
            <v>2</v>
          </cell>
        </row>
        <row r="19">
          <cell r="D19">
            <v>2</v>
          </cell>
        </row>
        <row r="21">
          <cell r="D21">
            <v>2</v>
          </cell>
        </row>
        <row r="23">
          <cell r="D23">
            <v>4</v>
          </cell>
        </row>
        <row r="25">
          <cell r="D25">
            <v>8</v>
          </cell>
        </row>
        <row r="27">
          <cell r="D27">
            <v>2</v>
          </cell>
        </row>
        <row r="29">
          <cell r="D29">
            <v>4</v>
          </cell>
        </row>
        <row r="31">
          <cell r="D31">
            <v>2</v>
          </cell>
        </row>
        <row r="33">
          <cell r="D33">
            <v>2</v>
          </cell>
        </row>
        <row r="35">
          <cell r="D35">
            <v>2</v>
          </cell>
        </row>
        <row r="37">
          <cell r="D37">
            <v>2</v>
          </cell>
        </row>
        <row r="39">
          <cell r="D39">
            <v>0</v>
          </cell>
        </row>
        <row r="41">
          <cell r="D4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defaultColWidth="9" defaultRowHeight="22.15" customHeight="1"/>
  <cols>
    <col min="1" max="1" width="12.75" style="71" customWidth="1"/>
    <col min="2" max="2" width="43.125" style="72" customWidth="1"/>
    <col min="3" max="3" width="25.625" style="72" customWidth="1"/>
    <col min="4" max="4" width="21.25" style="72" customWidth="1"/>
    <col min="5" max="6" width="0" style="72" hidden="1" customWidth="1"/>
    <col min="7" max="7" width="12.875" style="72" hidden="1" customWidth="1"/>
    <col min="8" max="8" width="12.625" style="72" hidden="1" customWidth="1"/>
    <col min="9" max="10" width="0" style="72" hidden="1" customWidth="1"/>
    <col min="11" max="11" width="13.375" style="72" hidden="1" customWidth="1"/>
    <col min="12" max="14" width="0" style="72" hidden="1" customWidth="1"/>
    <col min="15" max="15" width="10.125" style="72" customWidth="1"/>
    <col min="16" max="16" width="12.25" style="72" customWidth="1"/>
    <col min="17" max="17" width="11.125" style="72" customWidth="1"/>
    <col min="18" max="16384" width="9" style="72"/>
  </cols>
  <sheetData>
    <row r="1" spans="1:2" s="76" customFormat="1" ht="22.15" customHeight="1">
      <c r="A1" s="75"/>
    </row>
    <row r="2" spans="1:2" s="76" customFormat="1" ht="22.15" customHeight="1">
      <c r="A2" s="199" t="s">
        <v>220</v>
      </c>
      <c r="B2" s="200"/>
    </row>
    <row r="3" spans="1:2" ht="22.15" customHeight="1">
      <c r="A3" s="74" t="s">
        <v>209</v>
      </c>
      <c r="B3" s="74" t="s">
        <v>210</v>
      </c>
    </row>
    <row r="4" spans="1:2" ht="22.15" customHeight="1">
      <c r="A4" s="73">
        <v>1</v>
      </c>
      <c r="B4" s="77" t="s">
        <v>221</v>
      </c>
    </row>
    <row r="5" spans="1:2" ht="22.15" customHeight="1">
      <c r="A5" s="73">
        <v>2</v>
      </c>
      <c r="B5" s="70" t="s">
        <v>211</v>
      </c>
    </row>
    <row r="6" spans="1:2" ht="22.15" customHeight="1">
      <c r="A6" s="73">
        <v>3</v>
      </c>
      <c r="B6" s="70" t="s">
        <v>206</v>
      </c>
    </row>
    <row r="7" spans="1:2" ht="22.15" customHeight="1">
      <c r="A7" s="73">
        <v>4</v>
      </c>
      <c r="B7" s="70" t="s">
        <v>6</v>
      </c>
    </row>
    <row r="8" spans="1:2" ht="22.15" customHeight="1">
      <c r="A8" s="73">
        <v>5</v>
      </c>
      <c r="B8" s="70" t="s">
        <v>15</v>
      </c>
    </row>
    <row r="9" spans="1:2" ht="22.15" customHeight="1">
      <c r="A9" s="73">
        <v>6</v>
      </c>
      <c r="B9" s="70" t="s">
        <v>52</v>
      </c>
    </row>
    <row r="10" spans="1:2" ht="22.15" customHeight="1">
      <c r="A10" s="73">
        <v>7</v>
      </c>
      <c r="B10" s="70" t="s">
        <v>205</v>
      </c>
    </row>
    <row r="11" spans="1:2" ht="22.15" customHeight="1">
      <c r="A11" s="73">
        <v>8</v>
      </c>
      <c r="B11" s="70" t="s">
        <v>80</v>
      </c>
    </row>
    <row r="12" spans="1:2" ht="22.15" customHeight="1">
      <c r="A12" s="73">
        <v>9</v>
      </c>
      <c r="B12" s="70" t="s">
        <v>81</v>
      </c>
    </row>
    <row r="13" spans="1:2" ht="22.15" customHeight="1">
      <c r="A13" s="73">
        <v>10</v>
      </c>
      <c r="B13" s="70" t="s">
        <v>212</v>
      </c>
    </row>
    <row r="14" spans="1:2" ht="22.15" customHeight="1">
      <c r="A14" s="73">
        <v>11</v>
      </c>
      <c r="B14" s="70" t="s">
        <v>83</v>
      </c>
    </row>
    <row r="15" spans="1:2" ht="22.15" customHeight="1">
      <c r="A15" s="73">
        <v>12</v>
      </c>
      <c r="B15" s="70" t="s">
        <v>85</v>
      </c>
    </row>
    <row r="16" spans="1:2" ht="22.15" customHeight="1">
      <c r="A16" s="73">
        <v>13</v>
      </c>
      <c r="B16" s="70" t="s">
        <v>7</v>
      </c>
    </row>
    <row r="17" spans="1:2" ht="22.15" customHeight="1">
      <c r="A17" s="73">
        <v>14</v>
      </c>
      <c r="B17" s="70" t="s">
        <v>213</v>
      </c>
    </row>
    <row r="18" spans="1:2" ht="22.15" customHeight="1">
      <c r="A18" s="73">
        <v>15</v>
      </c>
      <c r="B18" s="70" t="s">
        <v>114</v>
      </c>
    </row>
    <row r="19" spans="1:2" ht="22.15" customHeight="1">
      <c r="A19" s="73">
        <v>16</v>
      </c>
      <c r="B19" s="70" t="s">
        <v>214</v>
      </c>
    </row>
    <row r="20" spans="1:2" ht="22.15" customHeight="1">
      <c r="A20" s="73">
        <v>17</v>
      </c>
      <c r="B20" s="70" t="s">
        <v>215</v>
      </c>
    </row>
    <row r="21" spans="1:2" ht="22.15" customHeight="1">
      <c r="A21" s="73">
        <v>18</v>
      </c>
      <c r="B21" s="70" t="s">
        <v>84</v>
      </c>
    </row>
    <row r="22" spans="1:2" ht="22.15" customHeight="1">
      <c r="A22" s="73">
        <v>19</v>
      </c>
      <c r="B22" s="70" t="s">
        <v>216</v>
      </c>
    </row>
    <row r="23" spans="1:2" ht="22.15" customHeight="1">
      <c r="A23" s="73">
        <v>20</v>
      </c>
      <c r="B23" s="70" t="s">
        <v>8</v>
      </c>
    </row>
    <row r="24" spans="1:2" ht="22.15" customHeight="1">
      <c r="A24" s="73">
        <v>21</v>
      </c>
      <c r="B24" s="70" t="s">
        <v>9</v>
      </c>
    </row>
    <row r="25" spans="1:2" ht="22.15" customHeight="1">
      <c r="A25" s="73">
        <v>22</v>
      </c>
      <c r="B25" s="70" t="s">
        <v>51</v>
      </c>
    </row>
    <row r="26" spans="1:2" ht="22.15" customHeight="1">
      <c r="A26" s="73">
        <v>23</v>
      </c>
      <c r="B26" s="70" t="s">
        <v>36</v>
      </c>
    </row>
    <row r="27" spans="1:2" ht="22.15" customHeight="1">
      <c r="A27" s="73">
        <v>24</v>
      </c>
      <c r="B27" s="70" t="s">
        <v>217</v>
      </c>
    </row>
    <row r="28" spans="1:2" ht="22.15" customHeight="1">
      <c r="A28" s="73">
        <v>25</v>
      </c>
      <c r="B28" s="70" t="s">
        <v>218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190"/>
  <sheetViews>
    <sheetView topLeftCell="I1" workbookViewId="0">
      <pane ySplit="3" topLeftCell="A4" activePane="bottomLeft" state="frozen"/>
      <selection pane="bottomLeft" activeCell="C6" sqref="A6:XFD6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7" width="8.125" style="85" customWidth="1"/>
    <col min="8" max="8" width="9" style="85"/>
    <col min="9" max="13" width="7" style="86" customWidth="1"/>
    <col min="14" max="14" width="7.75" style="86" customWidth="1"/>
    <col min="15" max="16" width="9" style="86"/>
    <col min="17" max="18" width="9" style="88"/>
    <col min="19" max="19" width="9" style="85"/>
    <col min="20" max="25" width="5.375" style="85" customWidth="1"/>
    <col min="26" max="26" width="8" style="85" customWidth="1"/>
    <col min="27" max="27" width="9.625" style="85" customWidth="1"/>
    <col min="28" max="33" width="4.75" style="85" customWidth="1"/>
    <col min="34" max="34" width="7.625" style="85" customWidth="1"/>
    <col min="35" max="16384" width="9" style="85"/>
  </cols>
  <sheetData>
    <row r="1" spans="1:35">
      <c r="A1" s="207" t="s">
        <v>260</v>
      </c>
      <c r="B1" s="207"/>
      <c r="E1" s="207"/>
      <c r="F1" s="207"/>
      <c r="G1" s="207"/>
      <c r="H1" s="87"/>
    </row>
    <row r="2" spans="1:35" ht="33.75" customHeight="1">
      <c r="A2" s="214" t="s">
        <v>261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285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6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-6</v>
      </c>
      <c r="Q4" s="132">
        <f>N4</f>
        <v>0</v>
      </c>
      <c r="R4" s="132"/>
      <c r="S4" s="149">
        <f>Q4-G4</f>
        <v>-6</v>
      </c>
      <c r="T4" s="149"/>
      <c r="U4" s="149"/>
      <c r="V4" s="149"/>
      <c r="W4" s="149"/>
      <c r="X4" s="149"/>
      <c r="Y4" s="149"/>
      <c r="Z4" s="149">
        <f>SUM(T4:Y4)</f>
        <v>0</v>
      </c>
      <c r="AA4" s="149"/>
      <c r="AB4" s="149"/>
      <c r="AC4" s="149"/>
      <c r="AD4" s="149"/>
      <c r="AE4" s="149"/>
      <c r="AF4" s="149"/>
      <c r="AG4" s="149"/>
      <c r="AH4" s="149"/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2</v>
      </c>
      <c r="H5" s="154"/>
      <c r="I5" s="154"/>
      <c r="J5" s="154"/>
      <c r="K5" s="154"/>
      <c r="L5" s="154"/>
      <c r="M5" s="154"/>
      <c r="N5" s="137">
        <f t="shared" ref="N5:N23" si="0">SUM(I5:M5)</f>
        <v>0</v>
      </c>
      <c r="O5" s="138"/>
      <c r="P5" s="137">
        <f t="shared" ref="P5:P23" si="1">N5-G5-O5</f>
        <v>-2</v>
      </c>
      <c r="Q5" s="133"/>
      <c r="R5" s="133"/>
      <c r="S5" s="149">
        <f t="shared" ref="S5:S23" si="2">Q5-G5</f>
        <v>-2</v>
      </c>
      <c r="T5" s="135">
        <v>1</v>
      </c>
      <c r="U5" s="135"/>
      <c r="V5" s="135"/>
      <c r="W5" s="135">
        <v>1</v>
      </c>
      <c r="X5" s="135"/>
      <c r="Y5" s="135"/>
      <c r="Z5" s="135">
        <f t="shared" ref="Z5:Z16" si="3">SUM(T5:Y5)</f>
        <v>2</v>
      </c>
      <c r="AA5" s="135"/>
      <c r="AB5" s="135"/>
      <c r="AC5" s="135"/>
      <c r="AD5" s="135"/>
      <c r="AE5" s="135"/>
      <c r="AF5" s="135"/>
      <c r="AG5" s="135"/>
      <c r="AH5" s="149">
        <f t="shared" ref="AH5:AH23" si="4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1</v>
      </c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-1</v>
      </c>
      <c r="Q6" s="84"/>
      <c r="R6" s="84"/>
      <c r="S6" s="149">
        <f t="shared" si="2"/>
        <v>-1</v>
      </c>
      <c r="T6" s="135"/>
      <c r="U6" s="135" t="s">
        <v>379</v>
      </c>
      <c r="V6" s="135">
        <v>1</v>
      </c>
      <c r="W6" s="135"/>
      <c r="X6" s="135"/>
      <c r="Y6" s="135"/>
      <c r="Z6" s="135">
        <f t="shared" si="3"/>
        <v>1</v>
      </c>
      <c r="AA6" s="135"/>
      <c r="AB6" s="135"/>
      <c r="AC6" s="135"/>
      <c r="AD6" s="135"/>
      <c r="AE6" s="135"/>
      <c r="AF6" s="135"/>
      <c r="AG6" s="135"/>
      <c r="AH6" s="149">
        <f t="shared" si="4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1</v>
      </c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-1</v>
      </c>
      <c r="Q7" s="84"/>
      <c r="R7" s="84"/>
      <c r="S7" s="149">
        <f t="shared" si="2"/>
        <v>-1</v>
      </c>
      <c r="T7" s="135"/>
      <c r="U7" s="135">
        <v>1</v>
      </c>
      <c r="V7" s="135"/>
      <c r="W7" s="135"/>
      <c r="X7" s="135"/>
      <c r="Y7" s="135"/>
      <c r="Z7" s="135">
        <f t="shared" si="3"/>
        <v>1</v>
      </c>
      <c r="AA7" s="135"/>
      <c r="AB7" s="135"/>
      <c r="AC7" s="135"/>
      <c r="AD7" s="135"/>
      <c r="AE7" s="135"/>
      <c r="AF7" s="135"/>
      <c r="AG7" s="135"/>
      <c r="AH7" s="149">
        <f t="shared" si="4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1</v>
      </c>
      <c r="H8" s="84"/>
      <c r="I8" s="135"/>
      <c r="J8" s="135"/>
      <c r="K8" s="135"/>
      <c r="L8" s="135"/>
      <c r="M8" s="135">
        <v>1</v>
      </c>
      <c r="N8" s="137">
        <f t="shared" si="0"/>
        <v>1</v>
      </c>
      <c r="O8" s="84"/>
      <c r="P8" s="137">
        <f t="shared" si="1"/>
        <v>0</v>
      </c>
      <c r="Q8" s="84">
        <v>1</v>
      </c>
      <c r="R8" s="84"/>
      <c r="S8" s="149">
        <f t="shared" si="2"/>
        <v>0</v>
      </c>
      <c r="T8" s="135">
        <v>1</v>
      </c>
      <c r="U8" s="135"/>
      <c r="V8" s="135"/>
      <c r="W8" s="135"/>
      <c r="X8" s="135"/>
      <c r="Y8" s="135"/>
      <c r="Z8" s="135">
        <f t="shared" si="3"/>
        <v>1</v>
      </c>
      <c r="AA8" s="135"/>
      <c r="AB8" s="135">
        <v>1</v>
      </c>
      <c r="AC8" s="135"/>
      <c r="AD8" s="135"/>
      <c r="AE8" s="135"/>
      <c r="AF8" s="135"/>
      <c r="AG8" s="135"/>
      <c r="AH8" s="149">
        <f t="shared" si="4"/>
        <v>1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2</v>
      </c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-2</v>
      </c>
      <c r="Q9" s="84"/>
      <c r="R9" s="84"/>
      <c r="S9" s="149">
        <f t="shared" si="2"/>
        <v>-2</v>
      </c>
      <c r="T9" s="135">
        <v>1</v>
      </c>
      <c r="U9" s="135"/>
      <c r="V9" s="135">
        <v>1</v>
      </c>
      <c r="W9" s="135"/>
      <c r="X9" s="135" t="s">
        <v>379</v>
      </c>
      <c r="Y9" s="135"/>
      <c r="Z9" s="135">
        <f t="shared" si="3"/>
        <v>2</v>
      </c>
      <c r="AA9" s="135"/>
      <c r="AB9" s="135"/>
      <c r="AC9" s="135"/>
      <c r="AD9" s="135"/>
      <c r="AE9" s="135"/>
      <c r="AF9" s="135"/>
      <c r="AG9" s="135"/>
      <c r="AH9" s="149">
        <f t="shared" si="4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2</v>
      </c>
      <c r="H10" s="84"/>
      <c r="I10" s="135"/>
      <c r="J10" s="135"/>
      <c r="K10" s="135"/>
      <c r="L10" s="135"/>
      <c r="M10" s="135"/>
      <c r="N10" s="137">
        <f t="shared" si="0"/>
        <v>0</v>
      </c>
      <c r="O10" s="84"/>
      <c r="P10" s="137">
        <f t="shared" si="1"/>
        <v>-2</v>
      </c>
      <c r="Q10" s="84"/>
      <c r="R10" s="84"/>
      <c r="S10" s="149">
        <f t="shared" si="2"/>
        <v>-2</v>
      </c>
      <c r="T10" s="135">
        <v>1</v>
      </c>
      <c r="U10" s="135"/>
      <c r="V10" s="135">
        <v>1</v>
      </c>
      <c r="W10" s="135"/>
      <c r="X10" s="135">
        <v>1</v>
      </c>
      <c r="Y10" s="135"/>
      <c r="Z10" s="135">
        <f t="shared" si="3"/>
        <v>3</v>
      </c>
      <c r="AA10" s="135"/>
      <c r="AB10" s="135"/>
      <c r="AC10" s="135"/>
      <c r="AD10" s="135"/>
      <c r="AE10" s="135"/>
      <c r="AF10" s="135"/>
      <c r="AG10" s="135"/>
      <c r="AH10" s="149">
        <f t="shared" si="4"/>
        <v>0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1</v>
      </c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-1</v>
      </c>
      <c r="Q11" s="84"/>
      <c r="R11" s="84"/>
      <c r="S11" s="149">
        <f t="shared" si="2"/>
        <v>-1</v>
      </c>
      <c r="T11" s="135">
        <v>1</v>
      </c>
      <c r="U11" s="135"/>
      <c r="V11" s="135"/>
      <c r="W11" s="135"/>
      <c r="X11" s="135"/>
      <c r="Y11" s="135"/>
      <c r="Z11" s="135">
        <f t="shared" si="3"/>
        <v>1</v>
      </c>
      <c r="AA11" s="135"/>
      <c r="AB11" s="135"/>
      <c r="AC11" s="135"/>
      <c r="AD11" s="135"/>
      <c r="AE11" s="135"/>
      <c r="AF11" s="135"/>
      <c r="AG11" s="135"/>
      <c r="AH11" s="149">
        <f t="shared" si="4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1</v>
      </c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-1</v>
      </c>
      <c r="Q12" s="84"/>
      <c r="R12" s="84"/>
      <c r="S12" s="149">
        <f t="shared" si="2"/>
        <v>-1</v>
      </c>
      <c r="T12" s="135"/>
      <c r="U12" s="135"/>
      <c r="V12" s="135"/>
      <c r="W12" s="135">
        <v>1</v>
      </c>
      <c r="X12" s="135"/>
      <c r="Y12" s="135"/>
      <c r="Z12" s="135">
        <f t="shared" si="3"/>
        <v>1</v>
      </c>
      <c r="AA12" s="135"/>
      <c r="AB12" s="135"/>
      <c r="AC12" s="135"/>
      <c r="AD12" s="135"/>
      <c r="AE12" s="135"/>
      <c r="AF12" s="135"/>
      <c r="AG12" s="135"/>
      <c r="AH12" s="149">
        <f t="shared" si="4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2</v>
      </c>
      <c r="H13" s="135"/>
      <c r="I13" s="135"/>
      <c r="J13" s="135"/>
      <c r="K13" s="135"/>
      <c r="L13" s="135"/>
      <c r="M13" s="135"/>
      <c r="N13" s="137">
        <f t="shared" si="0"/>
        <v>0</v>
      </c>
      <c r="O13" s="138"/>
      <c r="P13" s="137">
        <f t="shared" si="1"/>
        <v>-2</v>
      </c>
      <c r="Q13" s="84"/>
      <c r="R13" s="84"/>
      <c r="S13" s="149">
        <f t="shared" si="2"/>
        <v>-2</v>
      </c>
      <c r="T13" s="135">
        <v>1</v>
      </c>
      <c r="U13" s="135">
        <v>1</v>
      </c>
      <c r="V13" s="135"/>
      <c r="W13" s="135" t="s">
        <v>379</v>
      </c>
      <c r="X13" s="135"/>
      <c r="Y13" s="135"/>
      <c r="Z13" s="135">
        <f t="shared" si="3"/>
        <v>2</v>
      </c>
      <c r="AA13" s="135"/>
      <c r="AB13" s="135"/>
      <c r="AC13" s="135"/>
      <c r="AD13" s="135"/>
      <c r="AE13" s="135"/>
      <c r="AF13" s="135"/>
      <c r="AG13" s="135"/>
      <c r="AH13" s="149">
        <f t="shared" si="4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84">
        <v>2</v>
      </c>
      <c r="H14" s="84"/>
      <c r="I14" s="135"/>
      <c r="J14" s="135"/>
      <c r="K14" s="135"/>
      <c r="L14" s="135"/>
      <c r="M14" s="135"/>
      <c r="N14" s="137">
        <f t="shared" si="0"/>
        <v>0</v>
      </c>
      <c r="O14" s="84"/>
      <c r="P14" s="137">
        <f t="shared" si="1"/>
        <v>-2</v>
      </c>
      <c r="Q14" s="84"/>
      <c r="R14" s="84"/>
      <c r="S14" s="149">
        <f t="shared" si="2"/>
        <v>-2</v>
      </c>
      <c r="T14" s="135">
        <v>2</v>
      </c>
      <c r="U14" s="135"/>
      <c r="V14" s="135"/>
      <c r="W14" s="135" t="s">
        <v>379</v>
      </c>
      <c r="X14" s="135"/>
      <c r="Y14" s="135"/>
      <c r="Z14" s="135">
        <f t="shared" si="3"/>
        <v>2</v>
      </c>
      <c r="AA14" s="135"/>
      <c r="AB14" s="135"/>
      <c r="AC14" s="135"/>
      <c r="AD14" s="135"/>
      <c r="AE14" s="135"/>
      <c r="AF14" s="135"/>
      <c r="AG14" s="135"/>
      <c r="AH14" s="149">
        <f t="shared" si="4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1</v>
      </c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-1</v>
      </c>
      <c r="Q15" s="84"/>
      <c r="R15" s="84"/>
      <c r="S15" s="149">
        <f t="shared" si="2"/>
        <v>-1</v>
      </c>
      <c r="T15" s="135"/>
      <c r="U15" s="135"/>
      <c r="V15" s="135">
        <v>1</v>
      </c>
      <c r="W15" s="135"/>
      <c r="X15" s="135"/>
      <c r="Y15" s="135"/>
      <c r="Z15" s="135">
        <f t="shared" si="3"/>
        <v>1</v>
      </c>
      <c r="AA15" s="135"/>
      <c r="AB15" s="135"/>
      <c r="AC15" s="135"/>
      <c r="AD15" s="135"/>
      <c r="AE15" s="135"/>
      <c r="AF15" s="135"/>
      <c r="AG15" s="135"/>
      <c r="AH15" s="149">
        <f t="shared" si="4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1</v>
      </c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-1</v>
      </c>
      <c r="Q16" s="84"/>
      <c r="R16" s="84"/>
      <c r="S16" s="149">
        <f t="shared" si="2"/>
        <v>-1</v>
      </c>
      <c r="T16" s="135"/>
      <c r="U16" s="135"/>
      <c r="V16" s="135"/>
      <c r="W16" s="135"/>
      <c r="X16" s="135">
        <v>1</v>
      </c>
      <c r="Y16" s="135"/>
      <c r="Z16" s="135">
        <f t="shared" si="3"/>
        <v>1</v>
      </c>
      <c r="AA16" s="135"/>
      <c r="AB16" s="135"/>
      <c r="AC16" s="135"/>
      <c r="AD16" s="135"/>
      <c r="AE16" s="135"/>
      <c r="AF16" s="135"/>
      <c r="AG16" s="135"/>
      <c r="AH16" s="149">
        <f t="shared" si="4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1</v>
      </c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-1</v>
      </c>
      <c r="Q17" s="84"/>
      <c r="R17" s="84"/>
      <c r="S17" s="149">
        <f t="shared" si="2"/>
        <v>-1</v>
      </c>
      <c r="T17" s="135"/>
      <c r="U17" s="135"/>
      <c r="V17" s="135">
        <v>1</v>
      </c>
      <c r="W17" s="135"/>
      <c r="X17" s="135"/>
      <c r="Y17" s="135">
        <v>1</v>
      </c>
      <c r="Z17" s="135">
        <f>SUM(T17:Y17)</f>
        <v>2</v>
      </c>
      <c r="AA17" s="135"/>
      <c r="AB17" s="135"/>
      <c r="AC17" s="135"/>
      <c r="AD17" s="135"/>
      <c r="AE17" s="135"/>
      <c r="AF17" s="135"/>
      <c r="AG17" s="135"/>
      <c r="AH17" s="149">
        <f t="shared" si="4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1</v>
      </c>
      <c r="H18" s="84"/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-1</v>
      </c>
      <c r="Q18" s="84"/>
      <c r="R18" s="84"/>
      <c r="S18" s="149">
        <f t="shared" si="2"/>
        <v>-1</v>
      </c>
      <c r="T18" s="135"/>
      <c r="U18" s="135"/>
      <c r="V18" s="135"/>
      <c r="W18" s="135"/>
      <c r="X18" s="135"/>
      <c r="Y18" s="135">
        <v>1</v>
      </c>
      <c r="Z18" s="135">
        <f t="shared" ref="Z18:Z23" si="5">SUM(T18:Y18)</f>
        <v>1</v>
      </c>
      <c r="AA18" s="135"/>
      <c r="AB18" s="135"/>
      <c r="AC18" s="135"/>
      <c r="AD18" s="135"/>
      <c r="AE18" s="135"/>
      <c r="AF18" s="135"/>
      <c r="AG18" s="135"/>
      <c r="AH18" s="149">
        <f t="shared" si="4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1</v>
      </c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-1</v>
      </c>
      <c r="Q19" s="84"/>
      <c r="R19" s="84"/>
      <c r="S19" s="149">
        <f t="shared" si="2"/>
        <v>-1</v>
      </c>
      <c r="T19" s="135"/>
      <c r="U19" s="135"/>
      <c r="V19" s="135"/>
      <c r="W19" s="135"/>
      <c r="X19" s="135"/>
      <c r="Y19" s="135">
        <v>1</v>
      </c>
      <c r="Z19" s="135">
        <f t="shared" si="5"/>
        <v>1</v>
      </c>
      <c r="AA19" s="135"/>
      <c r="AB19" s="135"/>
      <c r="AC19" s="135"/>
      <c r="AD19" s="135"/>
      <c r="AE19" s="135"/>
      <c r="AF19" s="135"/>
      <c r="AG19" s="135"/>
      <c r="AH19" s="149">
        <f t="shared" si="4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1</v>
      </c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-1</v>
      </c>
      <c r="Q20" s="84"/>
      <c r="R20" s="84"/>
      <c r="S20" s="149">
        <f t="shared" si="2"/>
        <v>-1</v>
      </c>
      <c r="T20" s="135"/>
      <c r="U20" s="135"/>
      <c r="V20" s="135"/>
      <c r="W20" s="135"/>
      <c r="X20" s="135">
        <v>1</v>
      </c>
      <c r="Y20" s="135"/>
      <c r="Z20" s="135">
        <f t="shared" si="5"/>
        <v>1</v>
      </c>
      <c r="AA20" s="135"/>
      <c r="AB20" s="135"/>
      <c r="AC20" s="135"/>
      <c r="AD20" s="135"/>
      <c r="AE20" s="135"/>
      <c r="AF20" s="135"/>
      <c r="AG20" s="135"/>
      <c r="AH20" s="149">
        <f t="shared" si="4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1</v>
      </c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-1</v>
      </c>
      <c r="Q21" s="84"/>
      <c r="R21" s="84"/>
      <c r="S21" s="149">
        <f t="shared" si="2"/>
        <v>-1</v>
      </c>
      <c r="T21" s="135"/>
      <c r="U21" s="135"/>
      <c r="V21" s="135"/>
      <c r="W21" s="135"/>
      <c r="X21" s="135"/>
      <c r="Y21" s="135">
        <v>1</v>
      </c>
      <c r="Z21" s="135">
        <f t="shared" si="5"/>
        <v>1</v>
      </c>
      <c r="AA21" s="135"/>
      <c r="AB21" s="135"/>
      <c r="AC21" s="135"/>
      <c r="AD21" s="135"/>
      <c r="AE21" s="135"/>
      <c r="AF21" s="135"/>
      <c r="AG21" s="135"/>
      <c r="AH21" s="149">
        <f t="shared" si="4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1</v>
      </c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-1</v>
      </c>
      <c r="Q22" s="84"/>
      <c r="R22" s="84"/>
      <c r="S22" s="149">
        <f t="shared" si="2"/>
        <v>-1</v>
      </c>
      <c r="T22" s="135"/>
      <c r="U22" s="135"/>
      <c r="V22" s="135"/>
      <c r="W22" s="135"/>
      <c r="X22" s="135"/>
      <c r="Y22" s="135">
        <v>1</v>
      </c>
      <c r="Z22" s="135">
        <f t="shared" si="5"/>
        <v>1</v>
      </c>
      <c r="AA22" s="135"/>
      <c r="AB22" s="135"/>
      <c r="AC22" s="135"/>
      <c r="AD22" s="135"/>
      <c r="AE22" s="135"/>
      <c r="AF22" s="135"/>
      <c r="AG22" s="135"/>
      <c r="AH22" s="149">
        <f t="shared" si="4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1</v>
      </c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-1</v>
      </c>
      <c r="Q23" s="84"/>
      <c r="R23" s="84"/>
      <c r="S23" s="149">
        <f t="shared" si="2"/>
        <v>-1</v>
      </c>
      <c r="T23" s="135"/>
      <c r="U23" s="135"/>
      <c r="V23" s="135"/>
      <c r="W23" s="135"/>
      <c r="X23" s="135"/>
      <c r="Y23" s="135">
        <v>1</v>
      </c>
      <c r="Z23" s="135">
        <f t="shared" si="5"/>
        <v>1</v>
      </c>
      <c r="AA23" s="135"/>
      <c r="AB23" s="135"/>
      <c r="AC23" s="135"/>
      <c r="AD23" s="135"/>
      <c r="AE23" s="135"/>
      <c r="AF23" s="135"/>
      <c r="AG23" s="135"/>
      <c r="AH23" s="149">
        <f t="shared" si="4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A2:AA3"/>
    <mergeCell ref="AB2:AH2"/>
    <mergeCell ref="AI2:AI3"/>
    <mergeCell ref="O2:O3"/>
    <mergeCell ref="P2:P3"/>
    <mergeCell ref="Q2:R2"/>
    <mergeCell ref="S2:S3"/>
    <mergeCell ref="T2:Z2"/>
    <mergeCell ref="H2:H3"/>
    <mergeCell ref="I2:N2"/>
    <mergeCell ref="E1:G1"/>
    <mergeCell ref="A2:C2"/>
    <mergeCell ref="D2:D3"/>
    <mergeCell ref="E2:E3"/>
    <mergeCell ref="F2:F3"/>
    <mergeCell ref="G2:G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190"/>
  <sheetViews>
    <sheetView workbookViewId="0">
      <pane ySplit="3" topLeftCell="A4" activePane="bottomLeft" state="frozen"/>
      <selection pane="bottomLeft" activeCell="H9" sqref="H9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75" style="86" customWidth="1"/>
    <col min="14" max="14" width="7.875" style="86" customWidth="1"/>
    <col min="15" max="16" width="9" style="86"/>
    <col min="17" max="18" width="9" style="88"/>
    <col min="19" max="19" width="9" style="85"/>
    <col min="20" max="25" width="5.375" style="85" customWidth="1"/>
    <col min="26" max="26" width="7.875" style="85" customWidth="1"/>
    <col min="27" max="27" width="9.625" style="85" customWidth="1"/>
    <col min="28" max="33" width="4.875" style="85" customWidth="1"/>
    <col min="34" max="34" width="7.75" style="85" customWidth="1"/>
    <col min="35" max="16384" width="9" style="85"/>
  </cols>
  <sheetData>
    <row r="1" spans="1:35">
      <c r="A1" s="207" t="s">
        <v>262</v>
      </c>
      <c r="B1" s="207"/>
      <c r="E1" s="207"/>
      <c r="F1" s="207"/>
      <c r="G1" s="207"/>
      <c r="H1" s="87"/>
    </row>
    <row r="2" spans="1:35" ht="33.75" customHeight="1">
      <c r="A2" s="214" t="s">
        <v>212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286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50"/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0</v>
      </c>
      <c r="Q4" s="132">
        <f>N4</f>
        <v>0</v>
      </c>
      <c r="R4" s="132"/>
      <c r="S4" s="140">
        <f>Q4-G4</f>
        <v>0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/>
      <c r="H5" s="154"/>
      <c r="I5" s="154"/>
      <c r="J5" s="154"/>
      <c r="K5" s="154"/>
      <c r="L5" s="154"/>
      <c r="M5" s="154"/>
      <c r="N5" s="137">
        <f t="shared" ref="N5:N23" si="0">SUM(I5:M5)</f>
        <v>0</v>
      </c>
      <c r="O5" s="138"/>
      <c r="P5" s="137">
        <f t="shared" ref="P5:P23" si="1">N5-G5-O5</f>
        <v>0</v>
      </c>
      <c r="Q5" s="132">
        <f t="shared" ref="Q5:Q23" si="2">N5</f>
        <v>0</v>
      </c>
      <c r="R5" s="133"/>
      <c r="S5" s="140">
        <f t="shared" ref="S5:S23" si="3">Q5-G5</f>
        <v>0</v>
      </c>
      <c r="T5" s="136"/>
      <c r="U5" s="136"/>
      <c r="V5" s="136"/>
      <c r="W5" s="136"/>
      <c r="X5" s="136"/>
      <c r="Y5" s="136"/>
      <c r="Z5" s="141">
        <f t="shared" ref="Z5:Z23" si="4">SUM(T5:Y5)</f>
        <v>0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/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0</v>
      </c>
      <c r="Q6" s="132">
        <f t="shared" si="2"/>
        <v>0</v>
      </c>
      <c r="R6" s="84"/>
      <c r="S6" s="140">
        <f t="shared" si="3"/>
        <v>0</v>
      </c>
      <c r="T6" s="136"/>
      <c r="U6" s="136"/>
      <c r="V6" s="136"/>
      <c r="W6" s="136"/>
      <c r="X6" s="136"/>
      <c r="Y6" s="136"/>
      <c r="Z6" s="141">
        <f t="shared" si="4"/>
        <v>0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/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0</v>
      </c>
      <c r="Q7" s="132">
        <f t="shared" si="2"/>
        <v>0</v>
      </c>
      <c r="R7" s="84"/>
      <c r="S7" s="140">
        <f t="shared" si="3"/>
        <v>0</v>
      </c>
      <c r="T7" s="136"/>
      <c r="U7" s="136"/>
      <c r="V7" s="136"/>
      <c r="W7" s="136"/>
      <c r="X7" s="136"/>
      <c r="Y7" s="136"/>
      <c r="Z7" s="141">
        <f t="shared" si="4"/>
        <v>0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/>
      <c r="H8" s="84"/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0</v>
      </c>
      <c r="Q8" s="132">
        <f t="shared" si="2"/>
        <v>0</v>
      </c>
      <c r="R8" s="84"/>
      <c r="S8" s="140">
        <f t="shared" si="3"/>
        <v>0</v>
      </c>
      <c r="T8" s="135"/>
      <c r="U8" s="135"/>
      <c r="V8" s="135"/>
      <c r="W8" s="135"/>
      <c r="X8" s="135"/>
      <c r="Y8" s="135"/>
      <c r="Z8" s="141">
        <f t="shared" si="4"/>
        <v>0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/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0</v>
      </c>
      <c r="Q9" s="132">
        <f t="shared" si="2"/>
        <v>0</v>
      </c>
      <c r="R9" s="84"/>
      <c r="S9" s="140">
        <f t="shared" si="3"/>
        <v>0</v>
      </c>
      <c r="T9" s="136"/>
      <c r="U9" s="136"/>
      <c r="V9" s="136"/>
      <c r="W9" s="136"/>
      <c r="X9" s="136"/>
      <c r="Y9" s="136"/>
      <c r="Z9" s="141">
        <f t="shared" si="4"/>
        <v>0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/>
      <c r="H10" s="84"/>
      <c r="I10" s="135"/>
      <c r="J10" s="135"/>
      <c r="K10" s="135"/>
      <c r="L10" s="135"/>
      <c r="M10" s="135"/>
      <c r="N10" s="137">
        <f t="shared" si="0"/>
        <v>0</v>
      </c>
      <c r="O10" s="84"/>
      <c r="P10" s="137">
        <f t="shared" si="1"/>
        <v>0</v>
      </c>
      <c r="Q10" s="132">
        <f t="shared" si="2"/>
        <v>0</v>
      </c>
      <c r="R10" s="84"/>
      <c r="S10" s="140">
        <f t="shared" si="3"/>
        <v>0</v>
      </c>
      <c r="T10" s="135"/>
      <c r="U10" s="135"/>
      <c r="V10" s="135"/>
      <c r="W10" s="135"/>
      <c r="X10" s="135"/>
      <c r="Y10" s="135"/>
      <c r="Z10" s="141">
        <f t="shared" si="4"/>
        <v>0</v>
      </c>
      <c r="AA10" s="136"/>
      <c r="AB10" s="135"/>
      <c r="AC10" s="135"/>
      <c r="AD10" s="135"/>
      <c r="AE10" s="135"/>
      <c r="AF10" s="135"/>
      <c r="AG10" s="135"/>
      <c r="AH10" s="141">
        <f t="shared" si="5"/>
        <v>0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/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0</v>
      </c>
      <c r="Q11" s="132">
        <f t="shared" si="2"/>
        <v>0</v>
      </c>
      <c r="R11" s="84"/>
      <c r="S11" s="140">
        <f t="shared" si="3"/>
        <v>0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/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0</v>
      </c>
      <c r="Q12" s="132">
        <f t="shared" si="2"/>
        <v>0</v>
      </c>
      <c r="R12" s="84"/>
      <c r="S12" s="140">
        <f t="shared" si="3"/>
        <v>0</v>
      </c>
      <c r="T12" s="135"/>
      <c r="U12" s="135"/>
      <c r="V12" s="135"/>
      <c r="W12" s="135"/>
      <c r="X12" s="135"/>
      <c r="Y12" s="135"/>
      <c r="Z12" s="141">
        <f t="shared" si="4"/>
        <v>0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/>
      <c r="H13" s="135"/>
      <c r="I13" s="135"/>
      <c r="J13" s="135"/>
      <c r="K13" s="135"/>
      <c r="L13" s="135"/>
      <c r="M13" s="135"/>
      <c r="N13" s="137">
        <f t="shared" si="0"/>
        <v>0</v>
      </c>
      <c r="O13" s="138"/>
      <c r="P13" s="137">
        <f t="shared" si="1"/>
        <v>0</v>
      </c>
      <c r="Q13" s="132">
        <f t="shared" si="2"/>
        <v>0</v>
      </c>
      <c r="R13" s="84"/>
      <c r="S13" s="140">
        <f t="shared" si="3"/>
        <v>0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/>
      <c r="H14" s="84"/>
      <c r="I14" s="135"/>
      <c r="J14" s="135"/>
      <c r="K14" s="135"/>
      <c r="L14" s="135"/>
      <c r="M14" s="135"/>
      <c r="N14" s="137">
        <f t="shared" si="0"/>
        <v>0</v>
      </c>
      <c r="O14" s="84"/>
      <c r="P14" s="137">
        <f t="shared" si="1"/>
        <v>0</v>
      </c>
      <c r="Q14" s="132">
        <f t="shared" si="2"/>
        <v>0</v>
      </c>
      <c r="R14" s="84"/>
      <c r="S14" s="140">
        <f t="shared" si="3"/>
        <v>0</v>
      </c>
      <c r="T14" s="135"/>
      <c r="U14" s="135"/>
      <c r="V14" s="135"/>
      <c r="W14" s="135"/>
      <c r="X14" s="135"/>
      <c r="Y14" s="135"/>
      <c r="Z14" s="141">
        <f t="shared" si="4"/>
        <v>0</v>
      </c>
      <c r="AA14" s="136"/>
      <c r="AB14" s="136"/>
      <c r="AC14" s="136"/>
      <c r="AD14" s="136"/>
      <c r="AE14" s="136"/>
      <c r="AF14" s="136"/>
      <c r="AG14" s="136"/>
      <c r="AH14" s="141">
        <f t="shared" si="5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/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0</v>
      </c>
      <c r="Q15" s="132">
        <f t="shared" si="2"/>
        <v>0</v>
      </c>
      <c r="R15" s="84"/>
      <c r="S15" s="140">
        <f t="shared" si="3"/>
        <v>0</v>
      </c>
      <c r="T15" s="136"/>
      <c r="U15" s="136"/>
      <c r="V15" s="136"/>
      <c r="W15" s="136"/>
      <c r="X15" s="136"/>
      <c r="Y15" s="136"/>
      <c r="Z15" s="141">
        <f t="shared" si="4"/>
        <v>0</v>
      </c>
      <c r="AA15" s="136"/>
      <c r="AB15" s="136"/>
      <c r="AC15" s="136"/>
      <c r="AD15" s="136"/>
      <c r="AE15" s="136"/>
      <c r="AF15" s="136"/>
      <c r="AG15" s="136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/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0</v>
      </c>
      <c r="Q16" s="132">
        <f t="shared" si="2"/>
        <v>0</v>
      </c>
      <c r="R16" s="84"/>
      <c r="S16" s="140">
        <f t="shared" si="3"/>
        <v>0</v>
      </c>
      <c r="T16" s="135"/>
      <c r="U16" s="135"/>
      <c r="V16" s="135"/>
      <c r="W16" s="135"/>
      <c r="X16" s="135"/>
      <c r="Y16" s="135"/>
      <c r="Z16" s="141">
        <f t="shared" si="4"/>
        <v>0</v>
      </c>
      <c r="AA16" s="136"/>
      <c r="AB16" s="136"/>
      <c r="AC16" s="136"/>
      <c r="AD16" s="136"/>
      <c r="AE16" s="136"/>
      <c r="AF16" s="136"/>
      <c r="AG16" s="136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/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0</v>
      </c>
      <c r="Q17" s="132">
        <f t="shared" si="2"/>
        <v>0</v>
      </c>
      <c r="R17" s="84"/>
      <c r="S17" s="140">
        <f t="shared" si="3"/>
        <v>0</v>
      </c>
      <c r="T17" s="136"/>
      <c r="U17" s="136"/>
      <c r="V17" s="136"/>
      <c r="W17" s="136"/>
      <c r="X17" s="136"/>
      <c r="Y17" s="136"/>
      <c r="Z17" s="141">
        <f t="shared" si="4"/>
        <v>0</v>
      </c>
      <c r="AA17" s="136"/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/>
      <c r="H18" s="84"/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0</v>
      </c>
      <c r="Q18" s="132">
        <f t="shared" si="2"/>
        <v>0</v>
      </c>
      <c r="R18" s="84"/>
      <c r="S18" s="140">
        <f t="shared" si="3"/>
        <v>0</v>
      </c>
      <c r="T18" s="135"/>
      <c r="U18" s="135"/>
      <c r="V18" s="135"/>
      <c r="W18" s="135"/>
      <c r="X18" s="135"/>
      <c r="Y18" s="135"/>
      <c r="Z18" s="141">
        <f t="shared" si="4"/>
        <v>0</v>
      </c>
      <c r="AA18" s="136"/>
      <c r="AB18" s="136"/>
      <c r="AC18" s="136"/>
      <c r="AD18" s="136"/>
      <c r="AE18" s="136"/>
      <c r="AF18" s="136"/>
      <c r="AG18" s="136"/>
      <c r="AH18" s="141">
        <f t="shared" si="5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/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0</v>
      </c>
      <c r="Q19" s="132">
        <f t="shared" si="2"/>
        <v>0</v>
      </c>
      <c r="R19" s="84"/>
      <c r="S19" s="140">
        <f t="shared" si="3"/>
        <v>0</v>
      </c>
      <c r="T19" s="136"/>
      <c r="U19" s="136"/>
      <c r="V19" s="136"/>
      <c r="W19" s="136"/>
      <c r="X19" s="136"/>
      <c r="Y19" s="136"/>
      <c r="Z19" s="141">
        <f t="shared" si="4"/>
        <v>0</v>
      </c>
      <c r="AA19" s="136"/>
      <c r="AB19" s="136"/>
      <c r="AC19" s="136"/>
      <c r="AD19" s="136"/>
      <c r="AE19" s="136"/>
      <c r="AF19" s="136"/>
      <c r="AG19" s="136"/>
      <c r="AH19" s="141">
        <f t="shared" si="5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/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0</v>
      </c>
      <c r="Q20" s="132">
        <f t="shared" si="2"/>
        <v>0</v>
      </c>
      <c r="R20" s="84"/>
      <c r="S20" s="140">
        <f t="shared" si="3"/>
        <v>0</v>
      </c>
      <c r="T20" s="135"/>
      <c r="U20" s="135"/>
      <c r="V20" s="135"/>
      <c r="W20" s="135"/>
      <c r="X20" s="135"/>
      <c r="Y20" s="135"/>
      <c r="Z20" s="141">
        <f t="shared" si="4"/>
        <v>0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/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0</v>
      </c>
      <c r="Q21" s="132">
        <f t="shared" si="2"/>
        <v>0</v>
      </c>
      <c r="R21" s="84"/>
      <c r="S21" s="140">
        <f t="shared" si="3"/>
        <v>0</v>
      </c>
      <c r="T21" s="136"/>
      <c r="U21" s="136"/>
      <c r="V21" s="136"/>
      <c r="W21" s="136"/>
      <c r="X21" s="136"/>
      <c r="Y21" s="136"/>
      <c r="Z21" s="141">
        <f t="shared" si="4"/>
        <v>0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3"/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0</v>
      </c>
      <c r="Q22" s="132">
        <f t="shared" si="2"/>
        <v>0</v>
      </c>
      <c r="R22" s="84"/>
      <c r="S22" s="140">
        <f t="shared" si="3"/>
        <v>0</v>
      </c>
      <c r="T22" s="135"/>
      <c r="U22" s="135"/>
      <c r="V22" s="135"/>
      <c r="W22" s="135"/>
      <c r="X22" s="135"/>
      <c r="Y22" s="135"/>
      <c r="Z22" s="141">
        <f t="shared" si="4"/>
        <v>0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/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0</v>
      </c>
      <c r="Q23" s="132">
        <f t="shared" si="2"/>
        <v>0</v>
      </c>
      <c r="R23" s="84"/>
      <c r="S23" s="140">
        <f t="shared" si="3"/>
        <v>0</v>
      </c>
      <c r="T23" s="136"/>
      <c r="U23" s="136"/>
      <c r="V23" s="136"/>
      <c r="W23" s="136"/>
      <c r="X23" s="136"/>
      <c r="Y23" s="136"/>
      <c r="Z23" s="141">
        <f t="shared" si="4"/>
        <v>0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A2:AA3"/>
    <mergeCell ref="AB2:AH2"/>
    <mergeCell ref="AI2:AI3"/>
    <mergeCell ref="P2:P3"/>
    <mergeCell ref="H2:H3"/>
    <mergeCell ref="I2:N2"/>
    <mergeCell ref="O2:O3"/>
    <mergeCell ref="Q2:R2"/>
    <mergeCell ref="S2:S3"/>
    <mergeCell ref="T2:Z2"/>
    <mergeCell ref="E1:G1"/>
    <mergeCell ref="A2:C2"/>
    <mergeCell ref="D2:D3"/>
    <mergeCell ref="E2:E3"/>
    <mergeCell ref="F2:F3"/>
    <mergeCell ref="G2:G3"/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190"/>
  <sheetViews>
    <sheetView workbookViewId="0">
      <pane ySplit="3" topLeftCell="A4" activePane="bottomLeft" state="frozen"/>
      <selection pane="bottomLeft" activeCell="P10" sqref="P1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7" style="86" customWidth="1"/>
    <col min="14" max="14" width="8" style="86" customWidth="1"/>
    <col min="15" max="16" width="9" style="86"/>
    <col min="17" max="18" width="9" style="88"/>
    <col min="19" max="19" width="9" style="85"/>
    <col min="20" max="25" width="5.375" style="85" customWidth="1"/>
    <col min="26" max="26" width="7.375" style="85" customWidth="1"/>
    <col min="27" max="27" width="9.625" style="85" customWidth="1"/>
    <col min="28" max="33" width="5.375" style="85" customWidth="1"/>
    <col min="34" max="34" width="7.625" style="85" customWidth="1"/>
    <col min="35" max="16384" width="9" style="85"/>
  </cols>
  <sheetData>
    <row r="1" spans="1:35">
      <c r="A1" s="207" t="s">
        <v>240</v>
      </c>
      <c r="B1" s="207"/>
      <c r="E1" s="207"/>
      <c r="F1" s="207"/>
      <c r="G1" s="207"/>
      <c r="H1" s="87"/>
    </row>
    <row r="2" spans="1:35" ht="33.75" customHeight="1">
      <c r="A2" s="214" t="s">
        <v>83</v>
      </c>
      <c r="B2" s="215"/>
      <c r="C2" s="216"/>
      <c r="D2" s="201" t="s">
        <v>222</v>
      </c>
      <c r="E2" s="205" t="s">
        <v>247</v>
      </c>
      <c r="F2" s="205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3" t="s">
        <v>287</v>
      </c>
      <c r="R2" s="203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2"/>
      <c r="E3" s="206"/>
      <c r="F3" s="206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86" t="s">
        <v>5</v>
      </c>
      <c r="R3" s="187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50"/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0</v>
      </c>
      <c r="Q4" s="132">
        <f>N4</f>
        <v>0</v>
      </c>
      <c r="R4" s="132"/>
      <c r="S4" s="140">
        <f>Q4-G4</f>
        <v>0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/>
      <c r="H5" s="154"/>
      <c r="I5" s="154"/>
      <c r="J5" s="154"/>
      <c r="K5" s="154"/>
      <c r="L5" s="154"/>
      <c r="M5" s="154"/>
      <c r="N5" s="137">
        <f t="shared" ref="N5:N23" si="0">SUM(I5:M5)</f>
        <v>0</v>
      </c>
      <c r="O5" s="138"/>
      <c r="P5" s="137">
        <f t="shared" ref="P5:P23" si="1">N5-G5-O5</f>
        <v>0</v>
      </c>
      <c r="Q5" s="132">
        <f t="shared" ref="Q5:Q23" si="2">N5</f>
        <v>0</v>
      </c>
      <c r="R5" s="133"/>
      <c r="S5" s="140">
        <f t="shared" ref="S5:S23" si="3">Q5-G5</f>
        <v>0</v>
      </c>
      <c r="T5" s="136"/>
      <c r="U5" s="136"/>
      <c r="V5" s="136"/>
      <c r="W5" s="136"/>
      <c r="X5" s="136"/>
      <c r="Y5" s="136"/>
      <c r="Z5" s="141">
        <f t="shared" ref="Z5:Z23" si="4">SUM(T5:Y5)</f>
        <v>0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/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0</v>
      </c>
      <c r="Q6" s="132">
        <f t="shared" si="2"/>
        <v>0</v>
      </c>
      <c r="R6" s="84"/>
      <c r="S6" s="140">
        <f t="shared" si="3"/>
        <v>0</v>
      </c>
      <c r="T6" s="136"/>
      <c r="U6" s="136"/>
      <c r="V6" s="136"/>
      <c r="W6" s="136"/>
      <c r="X6" s="136"/>
      <c r="Y6" s="136"/>
      <c r="Z6" s="141">
        <f t="shared" si="4"/>
        <v>0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/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0</v>
      </c>
      <c r="Q7" s="132">
        <f t="shared" si="2"/>
        <v>0</v>
      </c>
      <c r="R7" s="84"/>
      <c r="S7" s="140">
        <f t="shared" si="3"/>
        <v>0</v>
      </c>
      <c r="T7" s="136"/>
      <c r="U7" s="136"/>
      <c r="V7" s="136"/>
      <c r="W7" s="136"/>
      <c r="X7" s="136"/>
      <c r="Y7" s="136"/>
      <c r="Z7" s="141">
        <f t="shared" si="4"/>
        <v>0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/>
      <c r="H8" s="84"/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0</v>
      </c>
      <c r="Q8" s="132">
        <f t="shared" si="2"/>
        <v>0</v>
      </c>
      <c r="R8" s="84"/>
      <c r="S8" s="140">
        <f t="shared" si="3"/>
        <v>0</v>
      </c>
      <c r="T8" s="135"/>
      <c r="U8" s="135"/>
      <c r="V8" s="135"/>
      <c r="W8" s="135"/>
      <c r="X8" s="135"/>
      <c r="Y8" s="135"/>
      <c r="Z8" s="141">
        <f t="shared" si="4"/>
        <v>0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/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0</v>
      </c>
      <c r="Q9" s="132">
        <f t="shared" si="2"/>
        <v>0</v>
      </c>
      <c r="R9" s="84"/>
      <c r="S9" s="140">
        <f t="shared" si="3"/>
        <v>0</v>
      </c>
      <c r="T9" s="136"/>
      <c r="U9" s="136"/>
      <c r="V9" s="136"/>
      <c r="W9" s="136"/>
      <c r="X9" s="136"/>
      <c r="Y9" s="136"/>
      <c r="Z9" s="141">
        <f t="shared" si="4"/>
        <v>0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/>
      <c r="H10" s="84"/>
      <c r="I10" s="135"/>
      <c r="J10" s="135"/>
      <c r="K10" s="135"/>
      <c r="L10" s="135"/>
      <c r="M10" s="135"/>
      <c r="N10" s="137">
        <f t="shared" si="0"/>
        <v>0</v>
      </c>
      <c r="O10" s="84"/>
      <c r="P10" s="137">
        <f t="shared" si="1"/>
        <v>0</v>
      </c>
      <c r="Q10" s="132">
        <f t="shared" si="2"/>
        <v>0</v>
      </c>
      <c r="R10" s="84"/>
      <c r="S10" s="140">
        <f t="shared" si="3"/>
        <v>0</v>
      </c>
      <c r="T10" s="135"/>
      <c r="U10" s="135"/>
      <c r="V10" s="135"/>
      <c r="W10" s="135"/>
      <c r="X10" s="135"/>
      <c r="Y10" s="135"/>
      <c r="Z10" s="141">
        <f t="shared" si="4"/>
        <v>0</v>
      </c>
      <c r="AA10" s="136"/>
      <c r="AB10" s="135"/>
      <c r="AC10" s="135"/>
      <c r="AD10" s="135"/>
      <c r="AE10" s="135"/>
      <c r="AF10" s="135"/>
      <c r="AG10" s="135"/>
      <c r="AH10" s="141">
        <f t="shared" si="5"/>
        <v>0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/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0</v>
      </c>
      <c r="Q11" s="132">
        <f t="shared" si="2"/>
        <v>0</v>
      </c>
      <c r="R11" s="84"/>
      <c r="S11" s="140">
        <f t="shared" si="3"/>
        <v>0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/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0</v>
      </c>
      <c r="Q12" s="132">
        <f t="shared" si="2"/>
        <v>0</v>
      </c>
      <c r="R12" s="84"/>
      <c r="S12" s="140">
        <f t="shared" si="3"/>
        <v>0</v>
      </c>
      <c r="T12" s="135"/>
      <c r="U12" s="135"/>
      <c r="V12" s="135"/>
      <c r="W12" s="135"/>
      <c r="X12" s="135"/>
      <c r="Y12" s="135"/>
      <c r="Z12" s="141">
        <f t="shared" si="4"/>
        <v>0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/>
      <c r="H13" s="135"/>
      <c r="I13" s="135"/>
      <c r="J13" s="135"/>
      <c r="K13" s="135"/>
      <c r="L13" s="135"/>
      <c r="M13" s="135"/>
      <c r="N13" s="137">
        <f t="shared" si="0"/>
        <v>0</v>
      </c>
      <c r="O13" s="138"/>
      <c r="P13" s="137">
        <f t="shared" si="1"/>
        <v>0</v>
      </c>
      <c r="Q13" s="132">
        <f t="shared" si="2"/>
        <v>0</v>
      </c>
      <c r="R13" s="84"/>
      <c r="S13" s="140">
        <f t="shared" si="3"/>
        <v>0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/>
      <c r="H14" s="84"/>
      <c r="I14" s="135"/>
      <c r="J14" s="135"/>
      <c r="K14" s="135"/>
      <c r="L14" s="135"/>
      <c r="M14" s="135"/>
      <c r="N14" s="137">
        <f t="shared" si="0"/>
        <v>0</v>
      </c>
      <c r="O14" s="84"/>
      <c r="P14" s="137">
        <f t="shared" si="1"/>
        <v>0</v>
      </c>
      <c r="Q14" s="132">
        <f t="shared" si="2"/>
        <v>0</v>
      </c>
      <c r="R14" s="84"/>
      <c r="S14" s="140">
        <f t="shared" si="3"/>
        <v>0</v>
      </c>
      <c r="T14" s="135"/>
      <c r="U14" s="135"/>
      <c r="V14" s="135"/>
      <c r="W14" s="135"/>
      <c r="X14" s="135"/>
      <c r="Y14" s="135"/>
      <c r="Z14" s="141">
        <f t="shared" si="4"/>
        <v>0</v>
      </c>
      <c r="AA14" s="136"/>
      <c r="AB14" s="136"/>
      <c r="AC14" s="136"/>
      <c r="AD14" s="136"/>
      <c r="AE14" s="136"/>
      <c r="AF14" s="136"/>
      <c r="AG14" s="136"/>
      <c r="AH14" s="141">
        <f t="shared" si="5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/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0</v>
      </c>
      <c r="Q15" s="132">
        <f t="shared" si="2"/>
        <v>0</v>
      </c>
      <c r="R15" s="84"/>
      <c r="S15" s="140">
        <f t="shared" si="3"/>
        <v>0</v>
      </c>
      <c r="T15" s="136"/>
      <c r="U15" s="136"/>
      <c r="V15" s="136"/>
      <c r="W15" s="136"/>
      <c r="X15" s="136"/>
      <c r="Y15" s="136"/>
      <c r="Z15" s="141">
        <f t="shared" si="4"/>
        <v>0</v>
      </c>
      <c r="AA15" s="136"/>
      <c r="AB15" s="136"/>
      <c r="AC15" s="136"/>
      <c r="AD15" s="136"/>
      <c r="AE15" s="136"/>
      <c r="AF15" s="136"/>
      <c r="AG15" s="136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/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0</v>
      </c>
      <c r="Q16" s="132">
        <f t="shared" si="2"/>
        <v>0</v>
      </c>
      <c r="R16" s="84"/>
      <c r="S16" s="140">
        <f t="shared" si="3"/>
        <v>0</v>
      </c>
      <c r="T16" s="135"/>
      <c r="U16" s="135"/>
      <c r="V16" s="135"/>
      <c r="W16" s="135"/>
      <c r="X16" s="135"/>
      <c r="Y16" s="135"/>
      <c r="Z16" s="141">
        <f t="shared" si="4"/>
        <v>0</v>
      </c>
      <c r="AA16" s="136"/>
      <c r="AB16" s="136"/>
      <c r="AC16" s="136"/>
      <c r="AD16" s="136"/>
      <c r="AE16" s="136"/>
      <c r="AF16" s="136"/>
      <c r="AG16" s="136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/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0</v>
      </c>
      <c r="Q17" s="132">
        <f t="shared" si="2"/>
        <v>0</v>
      </c>
      <c r="R17" s="84"/>
      <c r="S17" s="140">
        <f t="shared" si="3"/>
        <v>0</v>
      </c>
      <c r="T17" s="136"/>
      <c r="U17" s="136"/>
      <c r="V17" s="136"/>
      <c r="W17" s="136"/>
      <c r="X17" s="136"/>
      <c r="Y17" s="136"/>
      <c r="Z17" s="141">
        <f t="shared" si="4"/>
        <v>0</v>
      </c>
      <c r="AA17" s="136"/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/>
      <c r="H18" s="84"/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0</v>
      </c>
      <c r="Q18" s="132">
        <f t="shared" si="2"/>
        <v>0</v>
      </c>
      <c r="R18" s="84"/>
      <c r="S18" s="140">
        <f t="shared" si="3"/>
        <v>0</v>
      </c>
      <c r="T18" s="135"/>
      <c r="U18" s="135"/>
      <c r="V18" s="135"/>
      <c r="W18" s="135"/>
      <c r="X18" s="135"/>
      <c r="Y18" s="135"/>
      <c r="Z18" s="141">
        <f t="shared" si="4"/>
        <v>0</v>
      </c>
      <c r="AA18" s="136"/>
      <c r="AB18" s="136"/>
      <c r="AC18" s="136"/>
      <c r="AD18" s="136"/>
      <c r="AE18" s="136"/>
      <c r="AF18" s="136"/>
      <c r="AG18" s="136"/>
      <c r="AH18" s="141">
        <f t="shared" si="5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/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0</v>
      </c>
      <c r="Q19" s="132">
        <f t="shared" si="2"/>
        <v>0</v>
      </c>
      <c r="R19" s="84"/>
      <c r="S19" s="140">
        <f t="shared" si="3"/>
        <v>0</v>
      </c>
      <c r="T19" s="136"/>
      <c r="U19" s="136"/>
      <c r="V19" s="136"/>
      <c r="W19" s="136"/>
      <c r="X19" s="136"/>
      <c r="Y19" s="136"/>
      <c r="Z19" s="141">
        <f t="shared" si="4"/>
        <v>0</v>
      </c>
      <c r="AA19" s="136"/>
      <c r="AB19" s="136"/>
      <c r="AC19" s="136"/>
      <c r="AD19" s="136"/>
      <c r="AE19" s="136"/>
      <c r="AF19" s="136"/>
      <c r="AG19" s="136"/>
      <c r="AH19" s="141">
        <f t="shared" si="5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/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0</v>
      </c>
      <c r="Q20" s="132">
        <f t="shared" si="2"/>
        <v>0</v>
      </c>
      <c r="R20" s="84"/>
      <c r="S20" s="140">
        <f t="shared" si="3"/>
        <v>0</v>
      </c>
      <c r="T20" s="135"/>
      <c r="U20" s="135"/>
      <c r="V20" s="135"/>
      <c r="W20" s="135"/>
      <c r="X20" s="135"/>
      <c r="Y20" s="135"/>
      <c r="Z20" s="141">
        <f t="shared" si="4"/>
        <v>0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/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0</v>
      </c>
      <c r="Q21" s="132">
        <f t="shared" si="2"/>
        <v>0</v>
      </c>
      <c r="R21" s="84"/>
      <c r="S21" s="140">
        <f t="shared" si="3"/>
        <v>0</v>
      </c>
      <c r="T21" s="136"/>
      <c r="U21" s="136"/>
      <c r="V21" s="136"/>
      <c r="W21" s="136"/>
      <c r="X21" s="136"/>
      <c r="Y21" s="136"/>
      <c r="Z21" s="141">
        <f t="shared" si="4"/>
        <v>0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3"/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0</v>
      </c>
      <c r="Q22" s="132">
        <f t="shared" si="2"/>
        <v>0</v>
      </c>
      <c r="R22" s="84"/>
      <c r="S22" s="140">
        <f t="shared" si="3"/>
        <v>0</v>
      </c>
      <c r="T22" s="135"/>
      <c r="U22" s="135"/>
      <c r="V22" s="135"/>
      <c r="W22" s="135"/>
      <c r="X22" s="135"/>
      <c r="Y22" s="135"/>
      <c r="Z22" s="141">
        <f t="shared" si="4"/>
        <v>0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/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0</v>
      </c>
      <c r="Q23" s="132">
        <f t="shared" si="2"/>
        <v>0</v>
      </c>
      <c r="R23" s="84"/>
      <c r="S23" s="140">
        <f t="shared" si="3"/>
        <v>0</v>
      </c>
      <c r="T23" s="136"/>
      <c r="U23" s="136"/>
      <c r="V23" s="136"/>
      <c r="W23" s="136"/>
      <c r="X23" s="136"/>
      <c r="Y23" s="136"/>
      <c r="Z23" s="141">
        <f t="shared" si="4"/>
        <v>0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A2:AA3"/>
    <mergeCell ref="AB2:AH2"/>
    <mergeCell ref="AI2:AI3"/>
    <mergeCell ref="P2:P3"/>
    <mergeCell ref="H2:H3"/>
    <mergeCell ref="I2:N2"/>
    <mergeCell ref="O2:O3"/>
    <mergeCell ref="Q2:R2"/>
    <mergeCell ref="S2:S3"/>
    <mergeCell ref="T2:Z2"/>
    <mergeCell ref="E1:G1"/>
    <mergeCell ref="A2:C2"/>
    <mergeCell ref="D2:D3"/>
    <mergeCell ref="E2:E3"/>
    <mergeCell ref="F2:F3"/>
    <mergeCell ref="G2:G3"/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I190"/>
  <sheetViews>
    <sheetView topLeftCell="G1" workbookViewId="0">
      <pane ySplit="3" topLeftCell="A16" activePane="bottomLeft" state="frozen"/>
      <selection pane="bottomLeft" activeCell="A20" sqref="A20:XFD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.875" style="86" customWidth="1"/>
    <col min="15" max="16" width="9" style="86"/>
    <col min="17" max="18" width="9" style="88"/>
    <col min="19" max="19" width="9" style="85"/>
    <col min="20" max="25" width="5.25" style="85" customWidth="1"/>
    <col min="26" max="26" width="7.75" style="85" customWidth="1"/>
    <col min="27" max="27" width="15.875" style="85" customWidth="1"/>
    <col min="28" max="33" width="5.375" style="85" customWidth="1"/>
    <col min="34" max="34" width="8.25" style="85" customWidth="1"/>
    <col min="35" max="16384" width="9" style="85"/>
  </cols>
  <sheetData>
    <row r="1" spans="1:35">
      <c r="A1" s="207" t="s">
        <v>239</v>
      </c>
      <c r="B1" s="207"/>
      <c r="E1" s="207"/>
      <c r="F1" s="207"/>
      <c r="G1" s="207"/>
      <c r="H1" s="87"/>
    </row>
    <row r="2" spans="1:35" ht="33.75" customHeight="1">
      <c r="A2" s="214" t="s">
        <v>85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288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5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-5</v>
      </c>
      <c r="Q4" s="132">
        <f>N4</f>
        <v>0</v>
      </c>
      <c r="R4" s="132"/>
      <c r="S4" s="149">
        <f>Q4-G4</f>
        <v>-5</v>
      </c>
      <c r="T4" s="149"/>
      <c r="U4" s="149"/>
      <c r="V4" s="149"/>
      <c r="W4" s="149"/>
      <c r="X4" s="149"/>
      <c r="Y4" s="149"/>
      <c r="Z4" s="149">
        <f>SUM(T4:Y4)</f>
        <v>0</v>
      </c>
      <c r="AA4" s="141"/>
      <c r="AB4" s="149"/>
      <c r="AC4" s="149"/>
      <c r="AD4" s="149"/>
      <c r="AE4" s="149"/>
      <c r="AF4" s="149"/>
      <c r="AG4" s="149"/>
      <c r="AH4" s="149"/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3</v>
      </c>
      <c r="H5" s="154">
        <v>0</v>
      </c>
      <c r="I5" s="154"/>
      <c r="J5" s="154"/>
      <c r="K5" s="154">
        <v>2</v>
      </c>
      <c r="L5" s="154"/>
      <c r="M5" s="154"/>
      <c r="N5" s="137">
        <f t="shared" ref="N5:N43" si="0">SUM(I5:M5)</f>
        <v>2</v>
      </c>
      <c r="O5" s="138"/>
      <c r="P5" s="137">
        <f t="shared" ref="P5:P43" si="1">N5-G5-O5</f>
        <v>-1</v>
      </c>
      <c r="Q5" s="132">
        <f t="shared" ref="Q5:Q43" si="2">N5</f>
        <v>2</v>
      </c>
      <c r="R5" s="133"/>
      <c r="S5" s="149">
        <f t="shared" ref="S5:S43" si="3">Q5-G5</f>
        <v>-1</v>
      </c>
      <c r="T5" s="135">
        <v>1</v>
      </c>
      <c r="U5" s="135"/>
      <c r="V5" s="135"/>
      <c r="W5" s="135"/>
      <c r="X5" s="135"/>
      <c r="Y5" s="135"/>
      <c r="Z5" s="149">
        <f t="shared" ref="Z5:Z43" si="4">SUM(T5:Y5)</f>
        <v>1</v>
      </c>
      <c r="AA5" s="136"/>
      <c r="AB5" s="135"/>
      <c r="AC5" s="135"/>
      <c r="AD5" s="135"/>
      <c r="AE5" s="135"/>
      <c r="AF5" s="135"/>
      <c r="AG5" s="135"/>
      <c r="AH5" s="149">
        <f t="shared" ref="AH5:AH4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</v>
      </c>
      <c r="H6" s="135">
        <v>0</v>
      </c>
      <c r="I6" s="135"/>
      <c r="J6" s="135"/>
      <c r="K6" s="135"/>
      <c r="L6" s="135"/>
      <c r="M6" s="135">
        <v>1</v>
      </c>
      <c r="N6" s="137">
        <f t="shared" si="0"/>
        <v>1</v>
      </c>
      <c r="O6" s="138"/>
      <c r="P6" s="137">
        <f t="shared" si="1"/>
        <v>-2</v>
      </c>
      <c r="Q6" s="132">
        <f t="shared" si="2"/>
        <v>1</v>
      </c>
      <c r="R6" s="84"/>
      <c r="S6" s="149">
        <f t="shared" si="3"/>
        <v>-2</v>
      </c>
      <c r="T6" s="135">
        <v>1</v>
      </c>
      <c r="U6" s="135"/>
      <c r="V6" s="135">
        <v>1</v>
      </c>
      <c r="W6" s="135"/>
      <c r="X6" s="135" t="s">
        <v>379</v>
      </c>
      <c r="Y6" s="135"/>
      <c r="Z6" s="149">
        <f t="shared" si="4"/>
        <v>2</v>
      </c>
      <c r="AA6" s="136"/>
      <c r="AB6" s="135"/>
      <c r="AC6" s="135"/>
      <c r="AD6" s="135"/>
      <c r="AE6" s="135"/>
      <c r="AF6" s="135"/>
      <c r="AG6" s="135"/>
      <c r="AH6" s="149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3</v>
      </c>
      <c r="H7" s="135">
        <v>0</v>
      </c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-3</v>
      </c>
      <c r="Q7" s="132">
        <f t="shared" si="2"/>
        <v>0</v>
      </c>
      <c r="R7" s="84"/>
      <c r="S7" s="149">
        <f t="shared" si="3"/>
        <v>-3</v>
      </c>
      <c r="T7" s="135">
        <v>1</v>
      </c>
      <c r="U7" s="135"/>
      <c r="V7" s="135">
        <v>1</v>
      </c>
      <c r="W7" s="135"/>
      <c r="X7" s="135">
        <v>1</v>
      </c>
      <c r="Y7" s="135"/>
      <c r="Z7" s="149">
        <f t="shared" si="4"/>
        <v>3</v>
      </c>
      <c r="AA7" s="136"/>
      <c r="AB7" s="135"/>
      <c r="AC7" s="135"/>
      <c r="AD7" s="135"/>
      <c r="AE7" s="135"/>
      <c r="AF7" s="135"/>
      <c r="AG7" s="135"/>
      <c r="AH7" s="149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4</v>
      </c>
      <c r="H8" s="84">
        <v>0</v>
      </c>
      <c r="I8" s="135"/>
      <c r="J8" s="135"/>
      <c r="K8" s="135"/>
      <c r="L8" s="135"/>
      <c r="M8" s="135">
        <v>1</v>
      </c>
      <c r="N8" s="137">
        <f t="shared" si="0"/>
        <v>1</v>
      </c>
      <c r="O8" s="84"/>
      <c r="P8" s="137">
        <f t="shared" si="1"/>
        <v>-3</v>
      </c>
      <c r="Q8" s="132">
        <f t="shared" si="2"/>
        <v>1</v>
      </c>
      <c r="R8" s="84"/>
      <c r="S8" s="149">
        <f t="shared" si="3"/>
        <v>-3</v>
      </c>
      <c r="T8" s="135">
        <v>1</v>
      </c>
      <c r="U8" s="135">
        <v>1</v>
      </c>
      <c r="V8" s="135">
        <v>1</v>
      </c>
      <c r="W8" s="135" t="s">
        <v>379</v>
      </c>
      <c r="X8" s="135" t="s">
        <v>379</v>
      </c>
      <c r="Y8" s="135"/>
      <c r="Z8" s="149">
        <f t="shared" si="4"/>
        <v>3</v>
      </c>
      <c r="AA8" s="136"/>
      <c r="AB8" s="135">
        <v>1</v>
      </c>
      <c r="AC8" s="135">
        <v>1</v>
      </c>
      <c r="AD8" s="135">
        <v>1</v>
      </c>
      <c r="AE8" s="135"/>
      <c r="AF8" s="135"/>
      <c r="AG8" s="135"/>
      <c r="AH8" s="149">
        <f t="shared" si="5"/>
        <v>3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3</v>
      </c>
      <c r="H9" s="135">
        <v>1</v>
      </c>
      <c r="I9" s="135">
        <v>1</v>
      </c>
      <c r="J9" s="135"/>
      <c r="K9" s="135">
        <v>1</v>
      </c>
      <c r="L9" s="135"/>
      <c r="M9" s="135"/>
      <c r="N9" s="137">
        <f t="shared" si="0"/>
        <v>2</v>
      </c>
      <c r="O9" s="138"/>
      <c r="P9" s="137">
        <f t="shared" si="1"/>
        <v>-1</v>
      </c>
      <c r="Q9" s="132">
        <f t="shared" si="2"/>
        <v>2</v>
      </c>
      <c r="R9" s="84"/>
      <c r="S9" s="149">
        <f t="shared" si="3"/>
        <v>-1</v>
      </c>
      <c r="T9" s="135">
        <v>1</v>
      </c>
      <c r="U9" s="135"/>
      <c r="V9" s="135"/>
      <c r="W9" s="135"/>
      <c r="X9" s="135"/>
      <c r="Y9" s="135"/>
      <c r="Z9" s="149">
        <f t="shared" si="4"/>
        <v>1</v>
      </c>
      <c r="AA9" s="136"/>
      <c r="AB9" s="135"/>
      <c r="AC9" s="135"/>
      <c r="AD9" s="135"/>
      <c r="AE9" s="135"/>
      <c r="AF9" s="135"/>
      <c r="AG9" s="135"/>
      <c r="AH9" s="149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3</v>
      </c>
      <c r="H10" s="84">
        <v>1</v>
      </c>
      <c r="I10" s="135">
        <v>1</v>
      </c>
      <c r="J10" s="135"/>
      <c r="K10" s="135">
        <v>1</v>
      </c>
      <c r="L10" s="135"/>
      <c r="M10" s="135">
        <v>1</v>
      </c>
      <c r="N10" s="137">
        <f t="shared" si="0"/>
        <v>3</v>
      </c>
      <c r="O10" s="84"/>
      <c r="P10" s="137">
        <f t="shared" si="1"/>
        <v>0</v>
      </c>
      <c r="Q10" s="132">
        <f t="shared" si="2"/>
        <v>3</v>
      </c>
      <c r="R10" s="84"/>
      <c r="S10" s="149">
        <f t="shared" si="3"/>
        <v>0</v>
      </c>
      <c r="T10" s="135">
        <v>1</v>
      </c>
      <c r="U10" s="135"/>
      <c r="V10" s="135">
        <v>1</v>
      </c>
      <c r="W10" s="135" t="s">
        <v>379</v>
      </c>
      <c r="X10" s="135">
        <v>1</v>
      </c>
      <c r="Y10" s="135"/>
      <c r="Z10" s="149">
        <f t="shared" si="4"/>
        <v>3</v>
      </c>
      <c r="AA10" s="136"/>
      <c r="AB10" s="135">
        <v>1</v>
      </c>
      <c r="AC10" s="135"/>
      <c r="AD10" s="135">
        <v>1</v>
      </c>
      <c r="AE10" s="135"/>
      <c r="AF10" s="135">
        <v>1</v>
      </c>
      <c r="AG10" s="135"/>
      <c r="AH10" s="149">
        <f t="shared" si="5"/>
        <v>3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3</v>
      </c>
      <c r="H11" s="135">
        <v>2</v>
      </c>
      <c r="I11" s="135">
        <v>2</v>
      </c>
      <c r="J11" s="135"/>
      <c r="K11" s="135"/>
      <c r="L11" s="135"/>
      <c r="M11" s="135"/>
      <c r="N11" s="137">
        <f t="shared" si="0"/>
        <v>2</v>
      </c>
      <c r="O11" s="138"/>
      <c r="P11" s="137">
        <f t="shared" si="1"/>
        <v>-1</v>
      </c>
      <c r="Q11" s="132">
        <f t="shared" si="2"/>
        <v>2</v>
      </c>
      <c r="R11" s="84"/>
      <c r="S11" s="149">
        <f t="shared" si="3"/>
        <v>-1</v>
      </c>
      <c r="T11" s="135">
        <v>1</v>
      </c>
      <c r="U11" s="135"/>
      <c r="V11" s="135"/>
      <c r="W11" s="135"/>
      <c r="X11" s="135"/>
      <c r="Y11" s="135"/>
      <c r="Z11" s="149">
        <f t="shared" si="4"/>
        <v>1</v>
      </c>
      <c r="AA11" s="136" t="s">
        <v>373</v>
      </c>
      <c r="AB11" s="135">
        <v>1</v>
      </c>
      <c r="AC11" s="135">
        <v>1</v>
      </c>
      <c r="AD11" s="135"/>
      <c r="AE11" s="135"/>
      <c r="AF11" s="135">
        <v>1</v>
      </c>
      <c r="AG11" s="135"/>
      <c r="AH11" s="149">
        <f t="shared" si="5"/>
        <v>3</v>
      </c>
      <c r="AI11" s="136" t="s">
        <v>374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3</v>
      </c>
      <c r="H12" s="84">
        <v>2</v>
      </c>
      <c r="I12" s="135">
        <v>2</v>
      </c>
      <c r="J12" s="135"/>
      <c r="K12" s="135"/>
      <c r="L12" s="135"/>
      <c r="M12" s="135"/>
      <c r="N12" s="137">
        <f t="shared" si="0"/>
        <v>2</v>
      </c>
      <c r="O12" s="84"/>
      <c r="P12" s="137">
        <f t="shared" si="1"/>
        <v>-1</v>
      </c>
      <c r="Q12" s="132">
        <f t="shared" si="2"/>
        <v>2</v>
      </c>
      <c r="R12" s="84"/>
      <c r="S12" s="149">
        <f t="shared" si="3"/>
        <v>-1</v>
      </c>
      <c r="T12" s="135">
        <v>1</v>
      </c>
      <c r="U12" s="135"/>
      <c r="V12" s="135"/>
      <c r="W12" s="135"/>
      <c r="X12" s="135"/>
      <c r="Y12" s="135" t="s">
        <v>379</v>
      </c>
      <c r="Z12" s="149">
        <f t="shared" si="4"/>
        <v>1</v>
      </c>
      <c r="AA12" s="136"/>
      <c r="AB12" s="135"/>
      <c r="AC12" s="135"/>
      <c r="AD12" s="135"/>
      <c r="AE12" s="135"/>
      <c r="AF12" s="135"/>
      <c r="AG12" s="135"/>
      <c r="AH12" s="149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4</v>
      </c>
      <c r="H13" s="135">
        <v>1</v>
      </c>
      <c r="I13" s="135">
        <v>1</v>
      </c>
      <c r="J13" s="135"/>
      <c r="K13" s="135"/>
      <c r="L13" s="135"/>
      <c r="M13" s="135"/>
      <c r="N13" s="137">
        <f t="shared" si="0"/>
        <v>1</v>
      </c>
      <c r="O13" s="138"/>
      <c r="P13" s="137">
        <f t="shared" si="1"/>
        <v>-3</v>
      </c>
      <c r="Q13" s="132">
        <f t="shared" si="2"/>
        <v>1</v>
      </c>
      <c r="R13" s="84"/>
      <c r="S13" s="149">
        <f t="shared" si="3"/>
        <v>-3</v>
      </c>
      <c r="T13" s="135">
        <v>1</v>
      </c>
      <c r="U13" s="135">
        <v>1</v>
      </c>
      <c r="V13" s="135">
        <v>1</v>
      </c>
      <c r="W13" s="135"/>
      <c r="X13" s="135"/>
      <c r="Y13" s="135"/>
      <c r="Z13" s="149">
        <f t="shared" si="4"/>
        <v>3</v>
      </c>
      <c r="AA13" s="136"/>
      <c r="AB13" s="135"/>
      <c r="AC13" s="135"/>
      <c r="AD13" s="135"/>
      <c r="AE13" s="135"/>
      <c r="AF13" s="135"/>
      <c r="AG13" s="135"/>
      <c r="AH13" s="149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5">
        <v>3</v>
      </c>
      <c r="H14" s="84">
        <v>3</v>
      </c>
      <c r="I14" s="135">
        <v>3</v>
      </c>
      <c r="J14" s="135"/>
      <c r="K14" s="135"/>
      <c r="L14" s="135"/>
      <c r="M14" s="135"/>
      <c r="N14" s="137">
        <f t="shared" si="0"/>
        <v>3</v>
      </c>
      <c r="O14" s="84"/>
      <c r="P14" s="137">
        <f t="shared" si="1"/>
        <v>0</v>
      </c>
      <c r="Q14" s="132">
        <f t="shared" si="2"/>
        <v>3</v>
      </c>
      <c r="R14" s="84"/>
      <c r="S14" s="149">
        <f t="shared" si="3"/>
        <v>0</v>
      </c>
      <c r="T14" s="135">
        <v>1</v>
      </c>
      <c r="U14" s="135">
        <v>1</v>
      </c>
      <c r="V14" s="135">
        <v>1</v>
      </c>
      <c r="W14" s="135">
        <v>1</v>
      </c>
      <c r="X14" s="135"/>
      <c r="Y14" s="135"/>
      <c r="Z14" s="149">
        <f t="shared" si="4"/>
        <v>4</v>
      </c>
      <c r="AA14" s="136" t="s">
        <v>387</v>
      </c>
      <c r="AB14" s="135"/>
      <c r="AC14" s="135"/>
      <c r="AD14" s="135"/>
      <c r="AE14" s="135"/>
      <c r="AF14" s="135"/>
      <c r="AG14" s="135"/>
      <c r="AH14" s="149">
        <f t="shared" si="5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</v>
      </c>
      <c r="H15" s="135">
        <v>0</v>
      </c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-3</v>
      </c>
      <c r="Q15" s="132">
        <f t="shared" si="2"/>
        <v>0</v>
      </c>
      <c r="R15" s="84"/>
      <c r="S15" s="149">
        <f t="shared" si="3"/>
        <v>-3</v>
      </c>
      <c r="T15" s="135"/>
      <c r="U15" s="135">
        <v>1</v>
      </c>
      <c r="V15" s="135"/>
      <c r="W15" s="135">
        <v>1</v>
      </c>
      <c r="X15" s="135"/>
      <c r="Y15" s="135">
        <v>1</v>
      </c>
      <c r="Z15" s="149">
        <f t="shared" si="4"/>
        <v>3</v>
      </c>
      <c r="AA15" s="136"/>
      <c r="AB15" s="135"/>
      <c r="AC15" s="135"/>
      <c r="AD15" s="135"/>
      <c r="AE15" s="135"/>
      <c r="AF15" s="135"/>
      <c r="AG15" s="135"/>
      <c r="AH15" s="149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3</v>
      </c>
      <c r="H16" s="84">
        <v>0</v>
      </c>
      <c r="I16" s="135">
        <v>1</v>
      </c>
      <c r="J16" s="135"/>
      <c r="K16" s="135"/>
      <c r="L16" s="135"/>
      <c r="M16" s="135"/>
      <c r="N16" s="137">
        <f t="shared" si="0"/>
        <v>1</v>
      </c>
      <c r="O16" s="84"/>
      <c r="P16" s="137">
        <f t="shared" si="1"/>
        <v>-2</v>
      </c>
      <c r="Q16" s="132">
        <f t="shared" si="2"/>
        <v>1</v>
      </c>
      <c r="R16" s="84"/>
      <c r="S16" s="149">
        <f t="shared" si="3"/>
        <v>-2</v>
      </c>
      <c r="T16" s="135">
        <v>1</v>
      </c>
      <c r="U16" s="135">
        <v>1</v>
      </c>
      <c r="V16" s="135" t="s">
        <v>379</v>
      </c>
      <c r="W16" s="135"/>
      <c r="X16" s="135" t="s">
        <v>379</v>
      </c>
      <c r="Y16" s="135"/>
      <c r="Z16" s="149">
        <f t="shared" si="4"/>
        <v>2</v>
      </c>
      <c r="AA16" s="136"/>
      <c r="AB16" s="135"/>
      <c r="AC16" s="135"/>
      <c r="AD16" s="135"/>
      <c r="AE16" s="135"/>
      <c r="AF16" s="135"/>
      <c r="AG16" s="135"/>
      <c r="AH16" s="149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3</v>
      </c>
      <c r="H17" s="135">
        <v>0</v>
      </c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-3</v>
      </c>
      <c r="Q17" s="132">
        <f t="shared" si="2"/>
        <v>0</v>
      </c>
      <c r="R17" s="84"/>
      <c r="S17" s="149">
        <f t="shared" si="3"/>
        <v>-3</v>
      </c>
      <c r="T17" s="135">
        <v>1</v>
      </c>
      <c r="U17" s="135">
        <v>1</v>
      </c>
      <c r="V17" s="135"/>
      <c r="W17" s="135"/>
      <c r="X17" s="135">
        <v>1</v>
      </c>
      <c r="Y17" s="135">
        <v>1</v>
      </c>
      <c r="Z17" s="149">
        <f t="shared" si="4"/>
        <v>4</v>
      </c>
      <c r="AA17" s="136"/>
      <c r="AB17" s="135"/>
      <c r="AC17" s="135"/>
      <c r="AD17" s="135"/>
      <c r="AE17" s="135"/>
      <c r="AF17" s="135"/>
      <c r="AG17" s="135"/>
      <c r="AH17" s="149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3</v>
      </c>
      <c r="H18" s="84">
        <v>0</v>
      </c>
      <c r="I18" s="135"/>
      <c r="J18" s="135"/>
      <c r="K18" s="135">
        <v>1</v>
      </c>
      <c r="L18" s="135"/>
      <c r="M18" s="135">
        <v>1</v>
      </c>
      <c r="N18" s="137">
        <f t="shared" si="0"/>
        <v>2</v>
      </c>
      <c r="O18" s="84"/>
      <c r="P18" s="137">
        <f t="shared" si="1"/>
        <v>-1</v>
      </c>
      <c r="Q18" s="132">
        <f t="shared" si="2"/>
        <v>2</v>
      </c>
      <c r="R18" s="84"/>
      <c r="S18" s="149">
        <f t="shared" si="3"/>
        <v>-1</v>
      </c>
      <c r="T18" s="135">
        <v>1</v>
      </c>
      <c r="U18" s="135"/>
      <c r="V18" s="135"/>
      <c r="W18" s="135"/>
      <c r="X18" s="135"/>
      <c r="Y18" s="135"/>
      <c r="Z18" s="149">
        <f t="shared" si="4"/>
        <v>1</v>
      </c>
      <c r="AA18" s="136"/>
      <c r="AB18" s="135"/>
      <c r="AC18" s="135">
        <v>1</v>
      </c>
      <c r="AD18" s="135"/>
      <c r="AE18" s="135">
        <v>1</v>
      </c>
      <c r="AF18" s="135"/>
      <c r="AG18" s="135"/>
      <c r="AH18" s="149">
        <f t="shared" si="5"/>
        <v>2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3</v>
      </c>
      <c r="H19" s="135">
        <v>1</v>
      </c>
      <c r="I19" s="135">
        <v>1</v>
      </c>
      <c r="J19" s="135"/>
      <c r="K19" s="135"/>
      <c r="L19" s="135"/>
      <c r="M19" s="135">
        <v>1</v>
      </c>
      <c r="N19" s="137">
        <f t="shared" si="0"/>
        <v>2</v>
      </c>
      <c r="O19" s="138"/>
      <c r="P19" s="137">
        <f t="shared" si="1"/>
        <v>-1</v>
      </c>
      <c r="Q19" s="132">
        <f t="shared" si="2"/>
        <v>2</v>
      </c>
      <c r="R19" s="84"/>
      <c r="S19" s="149">
        <f t="shared" si="3"/>
        <v>-1</v>
      </c>
      <c r="T19" s="135">
        <v>1</v>
      </c>
      <c r="U19" s="135"/>
      <c r="V19" s="135"/>
      <c r="W19" s="135"/>
      <c r="X19" s="135"/>
      <c r="Y19" s="135" t="s">
        <v>379</v>
      </c>
      <c r="Z19" s="149">
        <f t="shared" si="4"/>
        <v>1</v>
      </c>
      <c r="AA19" s="136"/>
      <c r="AB19" s="135">
        <v>1</v>
      </c>
      <c r="AC19" s="135">
        <v>1</v>
      </c>
      <c r="AD19" s="135">
        <v>1</v>
      </c>
      <c r="AE19" s="135">
        <v>1</v>
      </c>
      <c r="AF19" s="135">
        <v>1</v>
      </c>
      <c r="AG19" s="135">
        <v>1</v>
      </c>
      <c r="AH19" s="149">
        <f t="shared" si="5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3</v>
      </c>
      <c r="H20" s="84">
        <v>1</v>
      </c>
      <c r="I20" s="135"/>
      <c r="J20" s="135"/>
      <c r="K20" s="135"/>
      <c r="L20" s="135"/>
      <c r="M20" s="135">
        <v>1</v>
      </c>
      <c r="N20" s="137">
        <f t="shared" si="0"/>
        <v>1</v>
      </c>
      <c r="O20" s="84"/>
      <c r="P20" s="137">
        <f t="shared" si="1"/>
        <v>-2</v>
      </c>
      <c r="Q20" s="132">
        <f t="shared" si="2"/>
        <v>1</v>
      </c>
      <c r="R20" s="84"/>
      <c r="S20" s="149">
        <f t="shared" si="3"/>
        <v>-2</v>
      </c>
      <c r="T20" s="135"/>
      <c r="U20" s="135">
        <v>1</v>
      </c>
      <c r="V20" s="135"/>
      <c r="W20" s="135"/>
      <c r="X20" s="135">
        <v>1</v>
      </c>
      <c r="Y20" s="135"/>
      <c r="Z20" s="149">
        <f t="shared" si="4"/>
        <v>2</v>
      </c>
      <c r="AA20" s="136"/>
      <c r="AB20" s="135"/>
      <c r="AC20" s="135"/>
      <c r="AD20" s="135"/>
      <c r="AE20" s="135"/>
      <c r="AF20" s="135"/>
      <c r="AG20" s="135"/>
      <c r="AH20" s="149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3</v>
      </c>
      <c r="H21" s="135">
        <v>0</v>
      </c>
      <c r="I21" s="135"/>
      <c r="J21" s="135"/>
      <c r="K21" s="135"/>
      <c r="L21" s="135"/>
      <c r="M21" s="135">
        <v>1</v>
      </c>
      <c r="N21" s="137">
        <f t="shared" si="0"/>
        <v>1</v>
      </c>
      <c r="O21" s="138"/>
      <c r="P21" s="137">
        <f t="shared" si="1"/>
        <v>-2</v>
      </c>
      <c r="Q21" s="132">
        <f t="shared" si="2"/>
        <v>1</v>
      </c>
      <c r="R21" s="84"/>
      <c r="S21" s="149">
        <f t="shared" si="3"/>
        <v>-2</v>
      </c>
      <c r="T21" s="135">
        <v>1</v>
      </c>
      <c r="U21" s="135"/>
      <c r="V21" s="135">
        <v>1</v>
      </c>
      <c r="W21" s="135"/>
      <c r="X21" s="135"/>
      <c r="Y21" s="135" t="s">
        <v>379</v>
      </c>
      <c r="Z21" s="149">
        <f t="shared" si="4"/>
        <v>2</v>
      </c>
      <c r="AA21" s="136"/>
      <c r="AB21" s="135"/>
      <c r="AC21" s="135"/>
      <c r="AD21" s="135"/>
      <c r="AE21" s="135"/>
      <c r="AF21" s="135"/>
      <c r="AG21" s="135"/>
      <c r="AH21" s="149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3</v>
      </c>
      <c r="H22" s="84">
        <v>0</v>
      </c>
      <c r="I22" s="135"/>
      <c r="J22" s="135"/>
      <c r="K22" s="135"/>
      <c r="L22" s="135"/>
      <c r="M22" s="135">
        <v>1</v>
      </c>
      <c r="N22" s="137">
        <f t="shared" si="0"/>
        <v>1</v>
      </c>
      <c r="O22" s="84"/>
      <c r="P22" s="137">
        <f t="shared" si="1"/>
        <v>-2</v>
      </c>
      <c r="Q22" s="132">
        <f t="shared" si="2"/>
        <v>1</v>
      </c>
      <c r="R22" s="84"/>
      <c r="S22" s="149">
        <f t="shared" si="3"/>
        <v>-2</v>
      </c>
      <c r="T22" s="135">
        <v>1</v>
      </c>
      <c r="U22" s="135"/>
      <c r="V22" s="135"/>
      <c r="W22" s="135">
        <v>1</v>
      </c>
      <c r="X22" s="135"/>
      <c r="Y22" s="135"/>
      <c r="Z22" s="149">
        <f t="shared" si="4"/>
        <v>2</v>
      </c>
      <c r="AA22" s="136"/>
      <c r="AB22" s="135"/>
      <c r="AC22" s="135"/>
      <c r="AD22" s="135"/>
      <c r="AE22" s="135"/>
      <c r="AF22" s="135"/>
      <c r="AG22" s="135"/>
      <c r="AH22" s="149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3</v>
      </c>
      <c r="H23" s="135">
        <v>0</v>
      </c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-3</v>
      </c>
      <c r="Q23" s="132">
        <f t="shared" si="2"/>
        <v>0</v>
      </c>
      <c r="R23" s="84"/>
      <c r="S23" s="149">
        <f t="shared" si="3"/>
        <v>-3</v>
      </c>
      <c r="T23" s="135">
        <v>1</v>
      </c>
      <c r="U23" s="135"/>
      <c r="V23" s="135">
        <v>1</v>
      </c>
      <c r="W23" s="135"/>
      <c r="X23" s="135"/>
      <c r="Y23" s="135">
        <v>1</v>
      </c>
      <c r="Z23" s="149">
        <f t="shared" si="4"/>
        <v>3</v>
      </c>
      <c r="AA23" s="136"/>
      <c r="AB23" s="135"/>
      <c r="AC23" s="135"/>
      <c r="AD23" s="135"/>
      <c r="AE23" s="135"/>
      <c r="AF23" s="135"/>
      <c r="AG23" s="135"/>
      <c r="AH23" s="149">
        <f t="shared" si="5"/>
        <v>0</v>
      </c>
      <c r="AI23" s="136"/>
    </row>
    <row r="24" spans="1:35" s="139" customFormat="1">
      <c r="A24" s="135" t="s">
        <v>303</v>
      </c>
      <c r="B24" s="136" t="s">
        <v>304</v>
      </c>
      <c r="C24" s="136" t="s">
        <v>349</v>
      </c>
      <c r="D24" s="135"/>
      <c r="E24" s="135"/>
      <c r="F24" s="135"/>
      <c r="G24" s="84">
        <v>5</v>
      </c>
      <c r="H24" s="84">
        <v>1</v>
      </c>
      <c r="I24" s="135">
        <v>1</v>
      </c>
      <c r="J24" s="135"/>
      <c r="K24" s="135"/>
      <c r="L24" s="135"/>
      <c r="M24" s="135">
        <v>2</v>
      </c>
      <c r="N24" s="137">
        <f t="shared" si="0"/>
        <v>3</v>
      </c>
      <c r="O24" s="84"/>
      <c r="P24" s="137">
        <f t="shared" si="1"/>
        <v>-2</v>
      </c>
      <c r="Q24" s="132">
        <f t="shared" si="2"/>
        <v>3</v>
      </c>
      <c r="R24" s="84"/>
      <c r="S24" s="149">
        <f t="shared" si="3"/>
        <v>-2</v>
      </c>
      <c r="T24" s="135">
        <v>1</v>
      </c>
      <c r="U24" s="135"/>
      <c r="V24" s="135"/>
      <c r="W24" s="135"/>
      <c r="X24" s="135"/>
      <c r="Y24" s="135"/>
      <c r="Z24" s="149">
        <f t="shared" si="4"/>
        <v>1</v>
      </c>
      <c r="AA24" s="136"/>
      <c r="AB24" s="135">
        <v>2</v>
      </c>
      <c r="AC24" s="135">
        <v>1</v>
      </c>
      <c r="AD24" s="135">
        <v>1</v>
      </c>
      <c r="AE24" s="135"/>
      <c r="AF24" s="135"/>
      <c r="AG24" s="135"/>
      <c r="AH24" s="149">
        <f t="shared" si="5"/>
        <v>4</v>
      </c>
      <c r="AI24" s="136"/>
    </row>
    <row r="25" spans="1:35" s="139" customFormat="1">
      <c r="A25" s="135" t="s">
        <v>303</v>
      </c>
      <c r="B25" s="136" t="s">
        <v>307</v>
      </c>
      <c r="C25" s="136" t="s">
        <v>350</v>
      </c>
      <c r="D25" s="135"/>
      <c r="E25" s="135"/>
      <c r="F25" s="135"/>
      <c r="G25" s="135">
        <v>2</v>
      </c>
      <c r="H25" s="135"/>
      <c r="I25" s="135"/>
      <c r="J25" s="135"/>
      <c r="K25" s="135"/>
      <c r="L25" s="135"/>
      <c r="M25" s="135"/>
      <c r="N25" s="137">
        <f t="shared" si="0"/>
        <v>0</v>
      </c>
      <c r="O25" s="138"/>
      <c r="P25" s="137">
        <f t="shared" si="1"/>
        <v>-2</v>
      </c>
      <c r="Q25" s="132">
        <f t="shared" si="2"/>
        <v>0</v>
      </c>
      <c r="R25" s="84"/>
      <c r="S25" s="149">
        <f t="shared" si="3"/>
        <v>-2</v>
      </c>
      <c r="T25" s="135"/>
      <c r="U25" s="135">
        <v>1</v>
      </c>
      <c r="V25" s="135"/>
      <c r="W25" s="135"/>
      <c r="X25" s="135">
        <v>1</v>
      </c>
      <c r="Y25" s="135"/>
      <c r="Z25" s="149">
        <f t="shared" si="4"/>
        <v>2</v>
      </c>
      <c r="AA25" s="136"/>
      <c r="AB25" s="135"/>
      <c r="AC25" s="135"/>
      <c r="AD25" s="135"/>
      <c r="AE25" s="135"/>
      <c r="AF25" s="135"/>
      <c r="AG25" s="135"/>
      <c r="AH25" s="149">
        <f t="shared" si="5"/>
        <v>0</v>
      </c>
      <c r="AI25" s="136"/>
    </row>
    <row r="26" spans="1:35" s="139" customFormat="1">
      <c r="A26" s="135" t="s">
        <v>303</v>
      </c>
      <c r="B26" s="136" t="s">
        <v>310</v>
      </c>
      <c r="C26" s="136" t="s">
        <v>351</v>
      </c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7">
        <f t="shared" si="0"/>
        <v>0</v>
      </c>
      <c r="O26" s="84"/>
      <c r="P26" s="137">
        <f t="shared" si="1"/>
        <v>0</v>
      </c>
      <c r="Q26" s="132">
        <f t="shared" si="2"/>
        <v>0</v>
      </c>
      <c r="R26" s="84"/>
      <c r="S26" s="149">
        <f t="shared" si="3"/>
        <v>0</v>
      </c>
      <c r="T26" s="135"/>
      <c r="U26" s="135">
        <v>1</v>
      </c>
      <c r="V26" s="135"/>
      <c r="W26" s="135">
        <v>1</v>
      </c>
      <c r="X26" s="135"/>
      <c r="Y26" s="135"/>
      <c r="Z26" s="149">
        <f t="shared" si="4"/>
        <v>2</v>
      </c>
      <c r="AA26" s="136"/>
      <c r="AB26" s="135"/>
      <c r="AC26" s="135"/>
      <c r="AD26" s="135"/>
      <c r="AE26" s="135"/>
      <c r="AF26" s="135"/>
      <c r="AG26" s="135"/>
      <c r="AH26" s="149">
        <f t="shared" si="5"/>
        <v>0</v>
      </c>
      <c r="AI26" s="136"/>
    </row>
    <row r="27" spans="1:35" s="139" customFormat="1">
      <c r="A27" s="135" t="s">
        <v>303</v>
      </c>
      <c r="B27" s="136" t="s">
        <v>313</v>
      </c>
      <c r="C27" s="136" t="s">
        <v>352</v>
      </c>
      <c r="D27" s="135"/>
      <c r="E27" s="135"/>
      <c r="F27" s="135"/>
      <c r="G27" s="135">
        <v>2</v>
      </c>
      <c r="H27" s="135"/>
      <c r="I27" s="135"/>
      <c r="J27" s="135"/>
      <c r="K27" s="135"/>
      <c r="L27" s="135"/>
      <c r="M27" s="135"/>
      <c r="N27" s="137">
        <f t="shared" si="0"/>
        <v>0</v>
      </c>
      <c r="O27" s="138"/>
      <c r="P27" s="137">
        <f t="shared" si="1"/>
        <v>-2</v>
      </c>
      <c r="Q27" s="132">
        <f t="shared" si="2"/>
        <v>0</v>
      </c>
      <c r="R27" s="84"/>
      <c r="S27" s="149">
        <f t="shared" si="3"/>
        <v>-2</v>
      </c>
      <c r="T27" s="135">
        <v>1</v>
      </c>
      <c r="U27" s="135">
        <v>1</v>
      </c>
      <c r="V27" s="135">
        <v>1</v>
      </c>
      <c r="W27" s="135"/>
      <c r="X27" s="135"/>
      <c r="Y27" s="135"/>
      <c r="Z27" s="149">
        <f t="shared" si="4"/>
        <v>3</v>
      </c>
      <c r="AA27" s="136"/>
      <c r="AB27" s="135"/>
      <c r="AC27" s="135"/>
      <c r="AD27" s="135"/>
      <c r="AE27" s="135"/>
      <c r="AF27" s="135"/>
      <c r="AG27" s="135"/>
      <c r="AH27" s="149">
        <f t="shared" si="5"/>
        <v>0</v>
      </c>
      <c r="AI27" s="136"/>
    </row>
    <row r="28" spans="1:35" s="139" customFormat="1">
      <c r="A28" s="135" t="s">
        <v>303</v>
      </c>
      <c r="B28" s="136" t="s">
        <v>315</v>
      </c>
      <c r="C28" s="136" t="s">
        <v>353</v>
      </c>
      <c r="D28" s="135"/>
      <c r="E28" s="135"/>
      <c r="F28" s="135"/>
      <c r="G28" s="84">
        <v>1</v>
      </c>
      <c r="H28" s="84"/>
      <c r="I28" s="135"/>
      <c r="J28" s="135"/>
      <c r="K28" s="135"/>
      <c r="L28" s="135"/>
      <c r="M28" s="135"/>
      <c r="N28" s="137">
        <f t="shared" si="0"/>
        <v>0</v>
      </c>
      <c r="O28" s="84"/>
      <c r="P28" s="137">
        <f t="shared" si="1"/>
        <v>-1</v>
      </c>
      <c r="Q28" s="132">
        <f t="shared" si="2"/>
        <v>0</v>
      </c>
      <c r="R28" s="84"/>
      <c r="S28" s="149">
        <f t="shared" si="3"/>
        <v>-1</v>
      </c>
      <c r="T28" s="135">
        <v>1</v>
      </c>
      <c r="U28" s="135"/>
      <c r="V28" s="135"/>
      <c r="W28" s="135"/>
      <c r="X28" s="135">
        <v>1</v>
      </c>
      <c r="Y28" s="135"/>
      <c r="Z28" s="149">
        <f t="shared" si="4"/>
        <v>2</v>
      </c>
      <c r="AA28" s="136"/>
      <c r="AB28" s="135"/>
      <c r="AC28" s="135"/>
      <c r="AD28" s="135"/>
      <c r="AE28" s="135"/>
      <c r="AF28" s="135"/>
      <c r="AG28" s="135"/>
      <c r="AH28" s="149">
        <f t="shared" si="5"/>
        <v>0</v>
      </c>
      <c r="AI28" s="136"/>
    </row>
    <row r="29" spans="1:35" s="139" customFormat="1">
      <c r="A29" s="135" t="s">
        <v>303</v>
      </c>
      <c r="B29" s="136" t="s">
        <v>317</v>
      </c>
      <c r="C29" s="136" t="s">
        <v>354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7">
        <f t="shared" si="0"/>
        <v>0</v>
      </c>
      <c r="O29" s="138"/>
      <c r="P29" s="137">
        <f t="shared" si="1"/>
        <v>0</v>
      </c>
      <c r="Q29" s="132">
        <f t="shared" si="2"/>
        <v>0</v>
      </c>
      <c r="R29" s="84"/>
      <c r="S29" s="149">
        <f t="shared" si="3"/>
        <v>0</v>
      </c>
      <c r="T29" s="135">
        <v>2</v>
      </c>
      <c r="U29" s="135">
        <v>2</v>
      </c>
      <c r="V29" s="135">
        <v>2</v>
      </c>
      <c r="W29" s="135">
        <v>3</v>
      </c>
      <c r="X29" s="135">
        <v>3</v>
      </c>
      <c r="Y29" s="135">
        <v>3</v>
      </c>
      <c r="Z29" s="149">
        <f t="shared" si="4"/>
        <v>15</v>
      </c>
      <c r="AA29" s="136"/>
      <c r="AB29" s="135">
        <v>2</v>
      </c>
      <c r="AC29" s="135">
        <v>2</v>
      </c>
      <c r="AD29" s="135">
        <v>2</v>
      </c>
      <c r="AE29" s="135">
        <v>3</v>
      </c>
      <c r="AF29" s="135">
        <v>3</v>
      </c>
      <c r="AG29" s="135">
        <v>3</v>
      </c>
      <c r="AH29" s="149">
        <f t="shared" si="5"/>
        <v>15</v>
      </c>
      <c r="AI29" s="136"/>
    </row>
    <row r="30" spans="1:35" s="139" customFormat="1">
      <c r="A30" s="135" t="s">
        <v>303</v>
      </c>
      <c r="B30" s="136" t="s">
        <v>320</v>
      </c>
      <c r="C30" s="136" t="s">
        <v>355</v>
      </c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7">
        <f t="shared" si="0"/>
        <v>0</v>
      </c>
      <c r="O30" s="84"/>
      <c r="P30" s="137">
        <f t="shared" si="1"/>
        <v>0</v>
      </c>
      <c r="Q30" s="132">
        <f t="shared" si="2"/>
        <v>0</v>
      </c>
      <c r="R30" s="84"/>
      <c r="S30" s="149">
        <f t="shared" si="3"/>
        <v>0</v>
      </c>
      <c r="T30" s="135">
        <v>5</v>
      </c>
      <c r="U30" s="135">
        <v>5</v>
      </c>
      <c r="V30" s="135">
        <v>5</v>
      </c>
      <c r="W30" s="135">
        <v>6</v>
      </c>
      <c r="X30" s="135"/>
      <c r="Y30" s="135"/>
      <c r="Z30" s="149">
        <f t="shared" si="4"/>
        <v>21</v>
      </c>
      <c r="AA30" s="136"/>
      <c r="AB30" s="135">
        <v>5</v>
      </c>
      <c r="AC30" s="135">
        <v>5</v>
      </c>
      <c r="AD30" s="135">
        <v>5</v>
      </c>
      <c r="AE30" s="135">
        <v>6</v>
      </c>
      <c r="AF30" s="135" t="s">
        <v>379</v>
      </c>
      <c r="AG30" s="135"/>
      <c r="AH30" s="149">
        <f t="shared" si="5"/>
        <v>21</v>
      </c>
      <c r="AI30" s="136"/>
    </row>
    <row r="31" spans="1:35" s="139" customFormat="1">
      <c r="A31" s="135" t="s">
        <v>303</v>
      </c>
      <c r="B31" s="136" t="s">
        <v>322</v>
      </c>
      <c r="C31" s="136" t="s">
        <v>356</v>
      </c>
      <c r="D31" s="135"/>
      <c r="E31" s="135"/>
      <c r="F31" s="135"/>
      <c r="G31" s="135">
        <v>1</v>
      </c>
      <c r="H31" s="135"/>
      <c r="I31" s="135"/>
      <c r="J31" s="135"/>
      <c r="K31" s="135"/>
      <c r="L31" s="135"/>
      <c r="M31" s="135"/>
      <c r="N31" s="137">
        <f t="shared" si="0"/>
        <v>0</v>
      </c>
      <c r="O31" s="138"/>
      <c r="P31" s="137">
        <f t="shared" si="1"/>
        <v>-1</v>
      </c>
      <c r="Q31" s="132">
        <f t="shared" si="2"/>
        <v>0</v>
      </c>
      <c r="R31" s="84"/>
      <c r="S31" s="149">
        <f t="shared" si="3"/>
        <v>-1</v>
      </c>
      <c r="T31" s="135">
        <v>1</v>
      </c>
      <c r="U31" s="135"/>
      <c r="V31" s="135">
        <v>1</v>
      </c>
      <c r="W31" s="135"/>
      <c r="X31" s="135">
        <v>1</v>
      </c>
      <c r="Y31" s="135"/>
      <c r="Z31" s="149">
        <f t="shared" si="4"/>
        <v>3</v>
      </c>
      <c r="AA31" s="136"/>
      <c r="AB31" s="135"/>
      <c r="AC31" s="135"/>
      <c r="AD31" s="135"/>
      <c r="AE31" s="135"/>
      <c r="AF31" s="135"/>
      <c r="AG31" s="135"/>
      <c r="AH31" s="149">
        <f t="shared" si="5"/>
        <v>0</v>
      </c>
      <c r="AI31" s="136"/>
    </row>
    <row r="32" spans="1:35" s="139" customFormat="1">
      <c r="A32" s="135" t="s">
        <v>303</v>
      </c>
      <c r="B32" s="136" t="s">
        <v>324</v>
      </c>
      <c r="C32" s="136" t="s">
        <v>357</v>
      </c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7">
        <f t="shared" si="0"/>
        <v>0</v>
      </c>
      <c r="O32" s="84"/>
      <c r="P32" s="137">
        <f t="shared" si="1"/>
        <v>0</v>
      </c>
      <c r="Q32" s="132">
        <f t="shared" si="2"/>
        <v>0</v>
      </c>
      <c r="R32" s="84"/>
      <c r="S32" s="149">
        <f t="shared" si="3"/>
        <v>0</v>
      </c>
      <c r="T32" s="135"/>
      <c r="U32" s="135"/>
      <c r="V32" s="135"/>
      <c r="W32" s="135"/>
      <c r="X32" s="135"/>
      <c r="Y32" s="135"/>
      <c r="Z32" s="149">
        <f t="shared" si="4"/>
        <v>0</v>
      </c>
      <c r="AA32" s="136"/>
      <c r="AB32" s="135"/>
      <c r="AC32" s="135"/>
      <c r="AD32" s="135"/>
      <c r="AE32" s="135"/>
      <c r="AF32" s="135"/>
      <c r="AG32" s="135"/>
      <c r="AH32" s="149">
        <f t="shared" si="5"/>
        <v>0</v>
      </c>
      <c r="AI32" s="136"/>
    </row>
    <row r="33" spans="1:35" s="139" customFormat="1">
      <c r="A33" s="135" t="s">
        <v>303</v>
      </c>
      <c r="B33" s="136" t="s">
        <v>326</v>
      </c>
      <c r="C33" s="136" t="s">
        <v>358</v>
      </c>
      <c r="D33" s="135"/>
      <c r="E33" s="135"/>
      <c r="F33" s="135"/>
      <c r="G33" s="135">
        <v>1</v>
      </c>
      <c r="H33" s="135"/>
      <c r="I33" s="135"/>
      <c r="J33" s="135"/>
      <c r="K33" s="135"/>
      <c r="L33" s="135"/>
      <c r="M33" s="135"/>
      <c r="N33" s="137">
        <f t="shared" si="0"/>
        <v>0</v>
      </c>
      <c r="O33" s="138"/>
      <c r="P33" s="137">
        <f t="shared" si="1"/>
        <v>-1</v>
      </c>
      <c r="Q33" s="132">
        <f t="shared" si="2"/>
        <v>0</v>
      </c>
      <c r="R33" s="84"/>
      <c r="S33" s="149">
        <f t="shared" si="3"/>
        <v>-1</v>
      </c>
      <c r="T33" s="135">
        <v>1</v>
      </c>
      <c r="U33" s="135"/>
      <c r="V33" s="135">
        <v>1</v>
      </c>
      <c r="W33" s="135"/>
      <c r="X33" s="135">
        <v>1</v>
      </c>
      <c r="Y33" s="135"/>
      <c r="Z33" s="149">
        <f t="shared" si="4"/>
        <v>3</v>
      </c>
      <c r="AA33" s="136"/>
      <c r="AB33" s="135"/>
      <c r="AC33" s="135"/>
      <c r="AD33" s="135"/>
      <c r="AE33" s="135"/>
      <c r="AF33" s="135"/>
      <c r="AG33" s="135"/>
      <c r="AH33" s="149">
        <f t="shared" si="5"/>
        <v>0</v>
      </c>
      <c r="AI33" s="136"/>
    </row>
    <row r="34" spans="1:35" s="139" customFormat="1">
      <c r="A34" s="135" t="s">
        <v>303</v>
      </c>
      <c r="B34" s="136" t="s">
        <v>328</v>
      </c>
      <c r="C34" s="136" t="s">
        <v>359</v>
      </c>
      <c r="D34" s="135"/>
      <c r="E34" s="135"/>
      <c r="F34" s="135"/>
      <c r="G34" s="135">
        <v>1</v>
      </c>
      <c r="H34" s="84"/>
      <c r="I34" s="135"/>
      <c r="J34" s="135"/>
      <c r="K34" s="135"/>
      <c r="L34" s="135"/>
      <c r="M34" s="135"/>
      <c r="N34" s="137">
        <f t="shared" si="0"/>
        <v>0</v>
      </c>
      <c r="O34" s="84"/>
      <c r="P34" s="137">
        <f t="shared" si="1"/>
        <v>-1</v>
      </c>
      <c r="Q34" s="132">
        <f t="shared" si="2"/>
        <v>0</v>
      </c>
      <c r="R34" s="84"/>
      <c r="S34" s="149">
        <f t="shared" si="3"/>
        <v>-1</v>
      </c>
      <c r="T34" s="135">
        <v>1</v>
      </c>
      <c r="U34" s="135"/>
      <c r="V34" s="135">
        <v>1</v>
      </c>
      <c r="W34" s="135"/>
      <c r="X34" s="135">
        <v>1</v>
      </c>
      <c r="Y34" s="135"/>
      <c r="Z34" s="149">
        <f t="shared" si="4"/>
        <v>3</v>
      </c>
      <c r="AA34" s="136"/>
      <c r="AB34" s="135"/>
      <c r="AC34" s="135"/>
      <c r="AD34" s="135"/>
      <c r="AE34" s="135"/>
      <c r="AF34" s="135"/>
      <c r="AG34" s="135"/>
      <c r="AH34" s="149">
        <f t="shared" si="5"/>
        <v>0</v>
      </c>
      <c r="AI34" s="136"/>
    </row>
    <row r="35" spans="1:35" s="139" customFormat="1">
      <c r="A35" s="135" t="s">
        <v>303</v>
      </c>
      <c r="B35" s="136" t="s">
        <v>330</v>
      </c>
      <c r="C35" s="136" t="s">
        <v>360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7">
        <f t="shared" si="0"/>
        <v>0</v>
      </c>
      <c r="O35" s="138"/>
      <c r="P35" s="137">
        <f t="shared" si="1"/>
        <v>0</v>
      </c>
      <c r="Q35" s="132">
        <f t="shared" si="2"/>
        <v>0</v>
      </c>
      <c r="R35" s="84"/>
      <c r="S35" s="149">
        <f t="shared" si="3"/>
        <v>0</v>
      </c>
      <c r="T35" s="135"/>
      <c r="U35" s="135"/>
      <c r="V35" s="135"/>
      <c r="W35" s="135"/>
      <c r="X35" s="135"/>
      <c r="Y35" s="135"/>
      <c r="Z35" s="149">
        <f t="shared" si="4"/>
        <v>0</v>
      </c>
      <c r="AA35" s="136"/>
      <c r="AB35" s="135"/>
      <c r="AC35" s="135"/>
      <c r="AD35" s="135"/>
      <c r="AE35" s="135"/>
      <c r="AF35" s="135"/>
      <c r="AG35" s="135"/>
      <c r="AH35" s="149">
        <f t="shared" si="5"/>
        <v>0</v>
      </c>
      <c r="AI35" s="136"/>
    </row>
    <row r="36" spans="1:35" s="139" customFormat="1">
      <c r="A36" s="135" t="s">
        <v>303</v>
      </c>
      <c r="B36" s="136" t="s">
        <v>332</v>
      </c>
      <c r="C36" s="136" t="s">
        <v>361</v>
      </c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7">
        <f t="shared" si="0"/>
        <v>0</v>
      </c>
      <c r="O36" s="84"/>
      <c r="P36" s="137">
        <f t="shared" si="1"/>
        <v>0</v>
      </c>
      <c r="Q36" s="132">
        <f t="shared" si="2"/>
        <v>0</v>
      </c>
      <c r="R36" s="84"/>
      <c r="S36" s="149">
        <f t="shared" si="3"/>
        <v>0</v>
      </c>
      <c r="T36" s="135"/>
      <c r="U36" s="135"/>
      <c r="V36" s="135"/>
      <c r="W36" s="135"/>
      <c r="X36" s="135"/>
      <c r="Y36" s="135"/>
      <c r="Z36" s="149">
        <f t="shared" si="4"/>
        <v>0</v>
      </c>
      <c r="AA36" s="136"/>
      <c r="AB36" s="135"/>
      <c r="AC36" s="135"/>
      <c r="AD36" s="135"/>
      <c r="AE36" s="135"/>
      <c r="AF36" s="135"/>
      <c r="AG36" s="135"/>
      <c r="AH36" s="149">
        <f t="shared" si="5"/>
        <v>0</v>
      </c>
      <c r="AI36" s="136"/>
    </row>
    <row r="37" spans="1:35" s="139" customFormat="1">
      <c r="A37" s="135" t="s">
        <v>303</v>
      </c>
      <c r="B37" s="136" t="s">
        <v>334</v>
      </c>
      <c r="C37" s="136" t="s">
        <v>362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7">
        <f t="shared" si="0"/>
        <v>0</v>
      </c>
      <c r="O37" s="138"/>
      <c r="P37" s="137">
        <f t="shared" si="1"/>
        <v>0</v>
      </c>
      <c r="Q37" s="132">
        <f t="shared" si="2"/>
        <v>0</v>
      </c>
      <c r="R37" s="84"/>
      <c r="S37" s="149">
        <f t="shared" si="3"/>
        <v>0</v>
      </c>
      <c r="T37" s="135"/>
      <c r="U37" s="135"/>
      <c r="V37" s="135"/>
      <c r="W37" s="135"/>
      <c r="X37" s="135"/>
      <c r="Y37" s="135"/>
      <c r="Z37" s="149">
        <f t="shared" si="4"/>
        <v>0</v>
      </c>
      <c r="AA37" s="136"/>
      <c r="AB37" s="135"/>
      <c r="AC37" s="135"/>
      <c r="AD37" s="135"/>
      <c r="AE37" s="135"/>
      <c r="AF37" s="135"/>
      <c r="AG37" s="135"/>
      <c r="AH37" s="149">
        <f t="shared" si="5"/>
        <v>0</v>
      </c>
      <c r="AI37" s="136"/>
    </row>
    <row r="38" spans="1:35" s="139" customFormat="1">
      <c r="A38" s="135" t="s">
        <v>303</v>
      </c>
      <c r="B38" s="136" t="s">
        <v>336</v>
      </c>
      <c r="C38" s="136" t="s">
        <v>363</v>
      </c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7">
        <f t="shared" si="0"/>
        <v>0</v>
      </c>
      <c r="O38" s="84"/>
      <c r="P38" s="137">
        <f t="shared" si="1"/>
        <v>0</v>
      </c>
      <c r="Q38" s="132">
        <f t="shared" si="2"/>
        <v>0</v>
      </c>
      <c r="R38" s="84"/>
      <c r="S38" s="149">
        <f t="shared" si="3"/>
        <v>0</v>
      </c>
      <c r="T38" s="135"/>
      <c r="U38" s="135"/>
      <c r="V38" s="135"/>
      <c r="W38" s="135"/>
      <c r="X38" s="135"/>
      <c r="Y38" s="135"/>
      <c r="Z38" s="149">
        <f t="shared" si="4"/>
        <v>0</v>
      </c>
      <c r="AA38" s="136"/>
      <c r="AB38" s="135"/>
      <c r="AC38" s="135"/>
      <c r="AD38" s="135"/>
      <c r="AE38" s="135"/>
      <c r="AF38" s="135"/>
      <c r="AG38" s="135"/>
      <c r="AH38" s="149">
        <f t="shared" si="5"/>
        <v>0</v>
      </c>
      <c r="AI38" s="136"/>
    </row>
    <row r="39" spans="1:35" s="139" customFormat="1">
      <c r="A39" s="135" t="s">
        <v>303</v>
      </c>
      <c r="B39" s="136" t="s">
        <v>338</v>
      </c>
      <c r="C39" s="136" t="s">
        <v>364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>
        <v>1</v>
      </c>
      <c r="N39" s="137">
        <f t="shared" si="0"/>
        <v>1</v>
      </c>
      <c r="O39" s="138"/>
      <c r="P39" s="137">
        <f t="shared" si="1"/>
        <v>1</v>
      </c>
      <c r="Q39" s="132">
        <f t="shared" si="2"/>
        <v>1</v>
      </c>
      <c r="R39" s="84"/>
      <c r="S39" s="149">
        <f t="shared" si="3"/>
        <v>1</v>
      </c>
      <c r="T39" s="135">
        <v>1</v>
      </c>
      <c r="U39" s="135">
        <v>1</v>
      </c>
      <c r="V39" s="135">
        <v>1</v>
      </c>
      <c r="W39" s="135">
        <v>1</v>
      </c>
      <c r="X39" s="135">
        <v>1</v>
      </c>
      <c r="Y39" s="135">
        <v>1</v>
      </c>
      <c r="Z39" s="149">
        <f t="shared" si="4"/>
        <v>6</v>
      </c>
      <c r="AA39" s="136"/>
      <c r="AB39" s="135">
        <v>1</v>
      </c>
      <c r="AC39" s="135"/>
      <c r="AD39" s="135"/>
      <c r="AE39" s="135"/>
      <c r="AF39" s="135"/>
      <c r="AG39" s="135"/>
      <c r="AH39" s="149">
        <f t="shared" si="5"/>
        <v>1</v>
      </c>
      <c r="AI39" s="136"/>
    </row>
    <row r="40" spans="1:35" s="139" customFormat="1">
      <c r="A40" s="135" t="s">
        <v>303</v>
      </c>
      <c r="B40" s="136" t="s">
        <v>340</v>
      </c>
      <c r="C40" s="136" t="s">
        <v>365</v>
      </c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7">
        <f t="shared" si="0"/>
        <v>0</v>
      </c>
      <c r="O40" s="133"/>
      <c r="P40" s="137">
        <f t="shared" si="1"/>
        <v>0</v>
      </c>
      <c r="Q40" s="132">
        <f t="shared" si="2"/>
        <v>0</v>
      </c>
      <c r="R40" s="84"/>
      <c r="S40" s="149">
        <f t="shared" si="3"/>
        <v>0</v>
      </c>
      <c r="T40" s="135"/>
      <c r="U40" s="135"/>
      <c r="V40" s="135"/>
      <c r="W40" s="135"/>
      <c r="X40" s="135"/>
      <c r="Y40" s="135"/>
      <c r="Z40" s="149">
        <f t="shared" si="4"/>
        <v>0</v>
      </c>
      <c r="AA40" s="136"/>
      <c r="AB40" s="135"/>
      <c r="AC40" s="135"/>
      <c r="AD40" s="135"/>
      <c r="AE40" s="135"/>
      <c r="AF40" s="135"/>
      <c r="AG40" s="135"/>
      <c r="AH40" s="149">
        <f t="shared" si="5"/>
        <v>0</v>
      </c>
      <c r="AI40" s="136"/>
    </row>
    <row r="41" spans="1:35" s="139" customFormat="1">
      <c r="A41" s="135" t="s">
        <v>303</v>
      </c>
      <c r="B41" s="136" t="s">
        <v>342</v>
      </c>
      <c r="C41" s="136" t="s">
        <v>366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7">
        <f t="shared" si="0"/>
        <v>0</v>
      </c>
      <c r="O41" s="138"/>
      <c r="P41" s="137">
        <f t="shared" si="1"/>
        <v>0</v>
      </c>
      <c r="Q41" s="132">
        <f t="shared" si="2"/>
        <v>0</v>
      </c>
      <c r="R41" s="133"/>
      <c r="S41" s="149">
        <f t="shared" si="3"/>
        <v>0</v>
      </c>
      <c r="T41" s="135"/>
      <c r="U41" s="135"/>
      <c r="V41" s="135"/>
      <c r="W41" s="135"/>
      <c r="X41" s="135"/>
      <c r="Y41" s="135"/>
      <c r="Z41" s="149">
        <f t="shared" si="4"/>
        <v>0</v>
      </c>
      <c r="AA41" s="136"/>
      <c r="AB41" s="135"/>
      <c r="AC41" s="135"/>
      <c r="AD41" s="135"/>
      <c r="AE41" s="135"/>
      <c r="AF41" s="135"/>
      <c r="AG41" s="135"/>
      <c r="AH41" s="149">
        <f t="shared" si="5"/>
        <v>0</v>
      </c>
      <c r="AI41" s="136"/>
    </row>
    <row r="42" spans="1:35" s="139" customFormat="1">
      <c r="A42" s="135" t="s">
        <v>303</v>
      </c>
      <c r="B42" s="136" t="s">
        <v>345</v>
      </c>
      <c r="C42" s="136" t="s">
        <v>367</v>
      </c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7">
        <f t="shared" si="0"/>
        <v>0</v>
      </c>
      <c r="O42" s="84"/>
      <c r="P42" s="137">
        <f t="shared" si="1"/>
        <v>0</v>
      </c>
      <c r="Q42" s="132">
        <f t="shared" si="2"/>
        <v>0</v>
      </c>
      <c r="R42" s="84"/>
      <c r="S42" s="149">
        <f t="shared" si="3"/>
        <v>0</v>
      </c>
      <c r="T42" s="135"/>
      <c r="U42" s="135"/>
      <c r="V42" s="135"/>
      <c r="W42" s="135"/>
      <c r="X42" s="135"/>
      <c r="Y42" s="135"/>
      <c r="Z42" s="149">
        <f t="shared" si="4"/>
        <v>0</v>
      </c>
      <c r="AA42" s="136"/>
      <c r="AB42" s="135"/>
      <c r="AC42" s="135"/>
      <c r="AD42" s="135"/>
      <c r="AE42" s="135"/>
      <c r="AF42" s="135"/>
      <c r="AG42" s="135"/>
      <c r="AH42" s="149">
        <f t="shared" si="5"/>
        <v>0</v>
      </c>
      <c r="AI42" s="136"/>
    </row>
    <row r="43" spans="1:35" s="139" customFormat="1">
      <c r="A43" s="135" t="s">
        <v>303</v>
      </c>
      <c r="B43" s="136" t="s">
        <v>347</v>
      </c>
      <c r="C43" s="136" t="s">
        <v>368</v>
      </c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7">
        <f t="shared" si="0"/>
        <v>0</v>
      </c>
      <c r="O43" s="138"/>
      <c r="P43" s="137">
        <f t="shared" si="1"/>
        <v>0</v>
      </c>
      <c r="Q43" s="132">
        <f t="shared" si="2"/>
        <v>0</v>
      </c>
      <c r="R43" s="133"/>
      <c r="S43" s="149">
        <f t="shared" si="3"/>
        <v>0</v>
      </c>
      <c r="T43" s="135"/>
      <c r="U43" s="135"/>
      <c r="V43" s="135"/>
      <c r="W43" s="135"/>
      <c r="X43" s="135"/>
      <c r="Y43" s="135"/>
      <c r="Z43" s="149">
        <f t="shared" si="4"/>
        <v>0</v>
      </c>
      <c r="AA43" s="136"/>
      <c r="AB43" s="135"/>
      <c r="AC43" s="135"/>
      <c r="AD43" s="135"/>
      <c r="AE43" s="135"/>
      <c r="AF43" s="135"/>
      <c r="AG43" s="135"/>
      <c r="AH43" s="149">
        <f t="shared" si="5"/>
        <v>0</v>
      </c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I2:AI3"/>
    <mergeCell ref="S2:S3"/>
    <mergeCell ref="E1:G1"/>
    <mergeCell ref="H2:H3"/>
    <mergeCell ref="I2:N2"/>
    <mergeCell ref="O2:O3"/>
    <mergeCell ref="Q2:R2"/>
    <mergeCell ref="E2:E3"/>
    <mergeCell ref="F2:F3"/>
    <mergeCell ref="G2:G3"/>
    <mergeCell ref="P2:P3"/>
    <mergeCell ref="A1:B1"/>
    <mergeCell ref="T2:Z2"/>
    <mergeCell ref="AA2:AA3"/>
    <mergeCell ref="AB2:AH2"/>
    <mergeCell ref="A2:C2"/>
    <mergeCell ref="D2:D3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90"/>
  <sheetViews>
    <sheetView topLeftCell="F1" workbookViewId="0">
      <pane ySplit="4" topLeftCell="A19" activePane="bottomLeft" state="frozen"/>
      <selection pane="bottomLeft" activeCell="V20" sqref="V20:Y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7" style="86" customWidth="1"/>
    <col min="14" max="14" width="7.375" style="86" customWidth="1"/>
    <col min="15" max="16" width="9" style="86"/>
    <col min="17" max="18" width="9" style="88"/>
    <col min="19" max="19" width="9" style="85"/>
    <col min="20" max="25" width="4.875" style="85" customWidth="1"/>
    <col min="26" max="26" width="7" style="85" customWidth="1"/>
    <col min="27" max="27" width="9.625" style="85" customWidth="1"/>
    <col min="28" max="33" width="4.75" style="85" customWidth="1"/>
    <col min="34" max="34" width="7.375" style="85" customWidth="1"/>
    <col min="35" max="16384" width="9" style="85"/>
  </cols>
  <sheetData>
    <row r="1" spans="1:35">
      <c r="A1" s="207" t="s">
        <v>238</v>
      </c>
      <c r="B1" s="207"/>
      <c r="E1" s="207"/>
      <c r="F1" s="207"/>
      <c r="G1" s="207"/>
      <c r="H1" s="87"/>
    </row>
    <row r="2" spans="1:35" ht="33.75" customHeight="1">
      <c r="A2" s="214" t="s">
        <v>7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289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4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-4</v>
      </c>
      <c r="Q4" s="132">
        <f>N4</f>
        <v>0</v>
      </c>
      <c r="R4" s="132"/>
      <c r="S4" s="149">
        <f>Q4-G4</f>
        <v>-4</v>
      </c>
      <c r="T4" s="149"/>
      <c r="U4" s="149"/>
      <c r="V4" s="149"/>
      <c r="W4" s="149"/>
      <c r="X4" s="149"/>
      <c r="Y4" s="149"/>
      <c r="Z4" s="149">
        <f>SUM(T4:Y4)</f>
        <v>0</v>
      </c>
      <c r="AA4" s="141"/>
      <c r="AB4" s="140"/>
      <c r="AC4" s="140"/>
      <c r="AD4" s="140"/>
      <c r="AE4" s="140"/>
      <c r="AF4" s="140"/>
      <c r="AG4" s="140"/>
      <c r="AH4" s="141"/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16</v>
      </c>
      <c r="H5" s="154">
        <v>4</v>
      </c>
      <c r="I5" s="154">
        <v>5</v>
      </c>
      <c r="J5" s="154"/>
      <c r="K5" s="154">
        <v>2</v>
      </c>
      <c r="L5" s="154"/>
      <c r="M5" s="154"/>
      <c r="N5" s="137">
        <f t="shared" ref="N5:N43" si="0">SUM(I5:M5)</f>
        <v>7</v>
      </c>
      <c r="O5" s="138"/>
      <c r="P5" s="137">
        <f t="shared" ref="P5:P43" si="1">N5-G5-O5</f>
        <v>-9</v>
      </c>
      <c r="Q5" s="132">
        <f t="shared" ref="Q5:Q43" si="2">N5</f>
        <v>7</v>
      </c>
      <c r="R5" s="133"/>
      <c r="S5" s="149">
        <f t="shared" ref="S5:S43" si="3">Q5-G5</f>
        <v>-9</v>
      </c>
      <c r="T5" s="135">
        <v>3</v>
      </c>
      <c r="U5" s="135">
        <v>3</v>
      </c>
      <c r="V5" s="135">
        <v>3</v>
      </c>
      <c r="W5" s="135"/>
      <c r="X5" s="135"/>
      <c r="Y5" s="135"/>
      <c r="Z5" s="149">
        <f t="shared" ref="Z5:Z43" si="4">SUM(T5:Y5)</f>
        <v>9</v>
      </c>
      <c r="AA5" s="136"/>
      <c r="AB5" s="135"/>
      <c r="AC5" s="135"/>
      <c r="AD5" s="135"/>
      <c r="AE5" s="135"/>
      <c r="AF5" s="135"/>
      <c r="AG5" s="135"/>
      <c r="AH5" s="149">
        <f t="shared" ref="AH5:AH4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10</v>
      </c>
      <c r="H6" s="135">
        <v>4</v>
      </c>
      <c r="I6" s="135">
        <v>4</v>
      </c>
      <c r="J6" s="135"/>
      <c r="K6" s="135"/>
      <c r="L6" s="135"/>
      <c r="M6" s="135">
        <v>1</v>
      </c>
      <c r="N6" s="137">
        <f t="shared" si="0"/>
        <v>5</v>
      </c>
      <c r="O6" s="138"/>
      <c r="P6" s="137">
        <f t="shared" si="1"/>
        <v>-5</v>
      </c>
      <c r="Q6" s="132">
        <f t="shared" si="2"/>
        <v>5</v>
      </c>
      <c r="R6" s="84"/>
      <c r="S6" s="149">
        <f t="shared" si="3"/>
        <v>-5</v>
      </c>
      <c r="T6" s="135">
        <v>1</v>
      </c>
      <c r="U6" s="135">
        <v>1</v>
      </c>
      <c r="V6" s="135" t="s">
        <v>379</v>
      </c>
      <c r="W6" s="135" t="s">
        <v>379</v>
      </c>
      <c r="X6" s="135" t="s">
        <v>379</v>
      </c>
      <c r="Y6" s="135"/>
      <c r="Z6" s="149">
        <f t="shared" si="4"/>
        <v>2</v>
      </c>
      <c r="AA6" s="136"/>
      <c r="AB6" s="135"/>
      <c r="AC6" s="135"/>
      <c r="AD6" s="135"/>
      <c r="AE6" s="135"/>
      <c r="AF6" s="135"/>
      <c r="AG6" s="135"/>
      <c r="AH6" s="149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10</v>
      </c>
      <c r="H7" s="135">
        <v>4</v>
      </c>
      <c r="I7" s="135">
        <v>3</v>
      </c>
      <c r="J7" s="135"/>
      <c r="K7" s="135"/>
      <c r="L7" s="135"/>
      <c r="M7" s="135">
        <v>2</v>
      </c>
      <c r="N7" s="137">
        <f t="shared" si="0"/>
        <v>5</v>
      </c>
      <c r="O7" s="138"/>
      <c r="P7" s="137">
        <f t="shared" si="1"/>
        <v>-5</v>
      </c>
      <c r="Q7" s="132">
        <f t="shared" si="2"/>
        <v>5</v>
      </c>
      <c r="R7" s="84"/>
      <c r="S7" s="149">
        <f t="shared" si="3"/>
        <v>-5</v>
      </c>
      <c r="T7" s="135">
        <v>1</v>
      </c>
      <c r="U7" s="135">
        <v>1</v>
      </c>
      <c r="V7" s="135">
        <v>1</v>
      </c>
      <c r="W7" s="135">
        <v>1</v>
      </c>
      <c r="X7" s="135">
        <v>1</v>
      </c>
      <c r="Y7" s="135">
        <v>1</v>
      </c>
      <c r="Z7" s="149">
        <f t="shared" si="4"/>
        <v>6</v>
      </c>
      <c r="AA7" s="136"/>
      <c r="AB7" s="135"/>
      <c r="AC7" s="135"/>
      <c r="AD7" s="135"/>
      <c r="AE7" s="135"/>
      <c r="AF7" s="135"/>
      <c r="AG7" s="135"/>
      <c r="AH7" s="149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10</v>
      </c>
      <c r="H8" s="84">
        <v>3</v>
      </c>
      <c r="I8" s="135">
        <v>3</v>
      </c>
      <c r="J8" s="135"/>
      <c r="K8" s="135"/>
      <c r="L8" s="135"/>
      <c r="M8" s="135">
        <v>1</v>
      </c>
      <c r="N8" s="137">
        <f t="shared" si="0"/>
        <v>4</v>
      </c>
      <c r="O8" s="84"/>
      <c r="P8" s="137">
        <f t="shared" si="1"/>
        <v>-6</v>
      </c>
      <c r="Q8" s="132">
        <f t="shared" si="2"/>
        <v>4</v>
      </c>
      <c r="R8" s="84"/>
      <c r="S8" s="149">
        <f t="shared" si="3"/>
        <v>-6</v>
      </c>
      <c r="T8" s="135">
        <v>1</v>
      </c>
      <c r="U8" s="135">
        <v>1</v>
      </c>
      <c r="V8" s="135">
        <v>1</v>
      </c>
      <c r="W8" s="135">
        <v>1</v>
      </c>
      <c r="X8" s="135" t="s">
        <v>379</v>
      </c>
      <c r="Y8" s="135" t="s">
        <v>379</v>
      </c>
      <c r="Z8" s="149">
        <f t="shared" si="4"/>
        <v>4</v>
      </c>
      <c r="AA8" s="136"/>
      <c r="AB8" s="135">
        <v>2</v>
      </c>
      <c r="AC8" s="135">
        <v>1</v>
      </c>
      <c r="AD8" s="135"/>
      <c r="AE8" s="135">
        <v>1</v>
      </c>
      <c r="AF8" s="135"/>
      <c r="AG8" s="135">
        <v>1</v>
      </c>
      <c r="AH8" s="149">
        <f t="shared" si="5"/>
        <v>5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10</v>
      </c>
      <c r="H9" s="135">
        <v>4</v>
      </c>
      <c r="I9" s="135">
        <v>3</v>
      </c>
      <c r="J9" s="135"/>
      <c r="K9" s="135">
        <v>3</v>
      </c>
      <c r="L9" s="135"/>
      <c r="M9" s="135"/>
      <c r="N9" s="137">
        <f t="shared" si="0"/>
        <v>6</v>
      </c>
      <c r="O9" s="138"/>
      <c r="P9" s="137">
        <f t="shared" si="1"/>
        <v>-4</v>
      </c>
      <c r="Q9" s="132">
        <f t="shared" si="2"/>
        <v>6</v>
      </c>
      <c r="R9" s="84"/>
      <c r="S9" s="149">
        <f t="shared" si="3"/>
        <v>-4</v>
      </c>
      <c r="T9" s="135">
        <v>1</v>
      </c>
      <c r="U9" s="135">
        <v>1</v>
      </c>
      <c r="V9" s="135">
        <v>1</v>
      </c>
      <c r="W9" s="135">
        <v>1</v>
      </c>
      <c r="X9" s="135"/>
      <c r="Y9" s="135"/>
      <c r="Z9" s="149">
        <f t="shared" si="4"/>
        <v>4</v>
      </c>
      <c r="AA9" s="136"/>
      <c r="AB9" s="135"/>
      <c r="AC9" s="135"/>
      <c r="AD9" s="135"/>
      <c r="AE9" s="135"/>
      <c r="AF9" s="135"/>
      <c r="AG9" s="135"/>
      <c r="AH9" s="149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16</v>
      </c>
      <c r="H10" s="84">
        <v>2</v>
      </c>
      <c r="I10" s="135">
        <v>2</v>
      </c>
      <c r="J10" s="135"/>
      <c r="K10" s="135">
        <v>3</v>
      </c>
      <c r="L10" s="135"/>
      <c r="M10" s="135"/>
      <c r="N10" s="137">
        <f t="shared" si="0"/>
        <v>5</v>
      </c>
      <c r="O10" s="84"/>
      <c r="P10" s="137">
        <f t="shared" si="1"/>
        <v>-11</v>
      </c>
      <c r="Q10" s="132">
        <f t="shared" si="2"/>
        <v>5</v>
      </c>
      <c r="R10" s="84"/>
      <c r="S10" s="149">
        <f t="shared" si="3"/>
        <v>-11</v>
      </c>
      <c r="T10" s="135">
        <v>1</v>
      </c>
      <c r="U10" s="135">
        <v>1</v>
      </c>
      <c r="V10" s="135">
        <v>1</v>
      </c>
      <c r="W10" s="135">
        <v>1</v>
      </c>
      <c r="X10" s="135">
        <v>1</v>
      </c>
      <c r="Y10" s="135">
        <v>1</v>
      </c>
      <c r="Z10" s="149">
        <f t="shared" si="4"/>
        <v>6</v>
      </c>
      <c r="AA10" s="136"/>
      <c r="AB10" s="135">
        <v>1</v>
      </c>
      <c r="AC10" s="135">
        <v>1</v>
      </c>
      <c r="AD10" s="135">
        <v>1</v>
      </c>
      <c r="AE10" s="135">
        <v>1</v>
      </c>
      <c r="AF10" s="135">
        <v>1</v>
      </c>
      <c r="AG10" s="135">
        <v>1</v>
      </c>
      <c r="AH10" s="149">
        <f t="shared" si="5"/>
        <v>6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10</v>
      </c>
      <c r="H11" s="135">
        <v>3</v>
      </c>
      <c r="I11" s="135">
        <v>3</v>
      </c>
      <c r="J11" s="135">
        <v>2</v>
      </c>
      <c r="K11" s="135"/>
      <c r="L11" s="135"/>
      <c r="M11" s="135"/>
      <c r="N11" s="137">
        <f t="shared" si="0"/>
        <v>5</v>
      </c>
      <c r="O11" s="138"/>
      <c r="P11" s="137">
        <f t="shared" si="1"/>
        <v>-5</v>
      </c>
      <c r="Q11" s="132">
        <f t="shared" si="2"/>
        <v>5</v>
      </c>
      <c r="R11" s="84"/>
      <c r="S11" s="149">
        <f t="shared" si="3"/>
        <v>-5</v>
      </c>
      <c r="T11" s="135">
        <v>1</v>
      </c>
      <c r="U11" s="135">
        <v>1</v>
      </c>
      <c r="V11" s="135">
        <v>1</v>
      </c>
      <c r="W11" s="135">
        <v>1</v>
      </c>
      <c r="X11" s="135">
        <v>1</v>
      </c>
      <c r="Y11" s="135"/>
      <c r="Z11" s="149">
        <f t="shared" si="4"/>
        <v>5</v>
      </c>
      <c r="AA11" s="136" t="s">
        <v>373</v>
      </c>
      <c r="AB11" s="135">
        <v>1</v>
      </c>
      <c r="AC11" s="135">
        <v>1</v>
      </c>
      <c r="AD11" s="135">
        <v>1</v>
      </c>
      <c r="AE11" s="135">
        <v>1</v>
      </c>
      <c r="AF11" s="135">
        <v>1</v>
      </c>
      <c r="AG11" s="135">
        <v>1</v>
      </c>
      <c r="AH11" s="149">
        <f t="shared" si="5"/>
        <v>6</v>
      </c>
      <c r="AI11" s="136" t="s">
        <v>375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10</v>
      </c>
      <c r="H12" s="84">
        <v>3</v>
      </c>
      <c r="I12" s="135">
        <v>2</v>
      </c>
      <c r="J12" s="135" t="s">
        <v>379</v>
      </c>
      <c r="K12" s="135">
        <v>2</v>
      </c>
      <c r="L12" s="135"/>
      <c r="M12" s="135"/>
      <c r="N12" s="137">
        <f t="shared" si="0"/>
        <v>4</v>
      </c>
      <c r="O12" s="84"/>
      <c r="P12" s="137">
        <f t="shared" si="1"/>
        <v>-6</v>
      </c>
      <c r="Q12" s="132">
        <f t="shared" si="2"/>
        <v>4</v>
      </c>
      <c r="R12" s="84"/>
      <c r="S12" s="149">
        <f t="shared" si="3"/>
        <v>-6</v>
      </c>
      <c r="T12" s="135">
        <v>2</v>
      </c>
      <c r="U12" s="135">
        <v>2</v>
      </c>
      <c r="V12" s="135">
        <v>2</v>
      </c>
      <c r="W12" s="135" t="s">
        <v>379</v>
      </c>
      <c r="X12" s="135" t="s">
        <v>379</v>
      </c>
      <c r="Y12" s="135" t="s">
        <v>379</v>
      </c>
      <c r="Z12" s="149">
        <f t="shared" si="4"/>
        <v>6</v>
      </c>
      <c r="AA12" s="136"/>
      <c r="AB12" s="135"/>
      <c r="AC12" s="135"/>
      <c r="AD12" s="135"/>
      <c r="AE12" s="135"/>
      <c r="AF12" s="135"/>
      <c r="AG12" s="135"/>
      <c r="AH12" s="149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16</v>
      </c>
      <c r="H13" s="135">
        <v>1</v>
      </c>
      <c r="I13" s="135">
        <v>2</v>
      </c>
      <c r="J13" s="135"/>
      <c r="K13" s="135"/>
      <c r="L13" s="135"/>
      <c r="M13" s="135">
        <v>2</v>
      </c>
      <c r="N13" s="137">
        <f t="shared" si="0"/>
        <v>4</v>
      </c>
      <c r="O13" s="138"/>
      <c r="P13" s="137">
        <f t="shared" si="1"/>
        <v>-12</v>
      </c>
      <c r="Q13" s="132">
        <f t="shared" si="2"/>
        <v>4</v>
      </c>
      <c r="R13" s="84"/>
      <c r="S13" s="149">
        <f t="shared" si="3"/>
        <v>-12</v>
      </c>
      <c r="T13" s="135">
        <v>2</v>
      </c>
      <c r="U13" s="135">
        <v>2</v>
      </c>
      <c r="V13" s="135">
        <v>2</v>
      </c>
      <c r="W13" s="135">
        <v>2</v>
      </c>
      <c r="X13" s="135">
        <v>2</v>
      </c>
      <c r="Y13" s="135">
        <v>2</v>
      </c>
      <c r="Z13" s="149">
        <f t="shared" si="4"/>
        <v>12</v>
      </c>
      <c r="AA13" s="136"/>
      <c r="AB13" s="135">
        <v>2</v>
      </c>
      <c r="AC13" s="135">
        <v>2</v>
      </c>
      <c r="AD13" s="135">
        <v>2</v>
      </c>
      <c r="AE13" s="135">
        <v>2</v>
      </c>
      <c r="AF13" s="135">
        <v>2</v>
      </c>
      <c r="AG13" s="135">
        <v>2</v>
      </c>
      <c r="AH13" s="149">
        <f t="shared" si="5"/>
        <v>12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84">
        <v>12</v>
      </c>
      <c r="H14" s="84">
        <v>4</v>
      </c>
      <c r="I14" s="135">
        <v>2</v>
      </c>
      <c r="J14" s="135"/>
      <c r="K14" s="135">
        <v>1</v>
      </c>
      <c r="L14" s="135"/>
      <c r="M14" s="135">
        <v>1</v>
      </c>
      <c r="N14" s="137">
        <f t="shared" si="0"/>
        <v>4</v>
      </c>
      <c r="O14" s="84"/>
      <c r="P14" s="137">
        <f t="shared" si="1"/>
        <v>-8</v>
      </c>
      <c r="Q14" s="132">
        <f t="shared" si="2"/>
        <v>4</v>
      </c>
      <c r="R14" s="84"/>
      <c r="S14" s="149">
        <f t="shared" si="3"/>
        <v>-8</v>
      </c>
      <c r="T14" s="135">
        <v>2</v>
      </c>
      <c r="U14" s="135">
        <v>2</v>
      </c>
      <c r="V14" s="135">
        <v>2</v>
      </c>
      <c r="W14" s="135">
        <v>2</v>
      </c>
      <c r="X14" s="135"/>
      <c r="Y14" s="135"/>
      <c r="Z14" s="149">
        <f t="shared" si="4"/>
        <v>8</v>
      </c>
      <c r="AA14" s="136"/>
      <c r="AB14" s="135">
        <v>2</v>
      </c>
      <c r="AC14" s="135">
        <v>2</v>
      </c>
      <c r="AD14" s="135">
        <v>2</v>
      </c>
      <c r="AE14" s="135">
        <v>2</v>
      </c>
      <c r="AF14" s="135"/>
      <c r="AG14" s="135"/>
      <c r="AH14" s="149">
        <f t="shared" si="5"/>
        <v>8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10</v>
      </c>
      <c r="H15" s="135">
        <v>1</v>
      </c>
      <c r="I15" s="135">
        <v>2</v>
      </c>
      <c r="J15" s="135"/>
      <c r="K15" s="135"/>
      <c r="L15" s="135"/>
      <c r="M15" s="135"/>
      <c r="N15" s="137">
        <f t="shared" si="0"/>
        <v>2</v>
      </c>
      <c r="O15" s="138"/>
      <c r="P15" s="137">
        <f t="shared" si="1"/>
        <v>-8</v>
      </c>
      <c r="Q15" s="132">
        <f t="shared" si="2"/>
        <v>2</v>
      </c>
      <c r="R15" s="84"/>
      <c r="S15" s="149">
        <f t="shared" si="3"/>
        <v>-8</v>
      </c>
      <c r="T15" s="135">
        <v>1</v>
      </c>
      <c r="U15" s="135"/>
      <c r="V15" s="135"/>
      <c r="W15" s="135"/>
      <c r="X15" s="135"/>
      <c r="Y15" s="135"/>
      <c r="Z15" s="149">
        <f t="shared" si="4"/>
        <v>1</v>
      </c>
      <c r="AA15" s="136"/>
      <c r="AB15" s="135"/>
      <c r="AC15" s="135">
        <v>1</v>
      </c>
      <c r="AD15" s="135"/>
      <c r="AE15" s="135">
        <v>1</v>
      </c>
      <c r="AF15" s="135"/>
      <c r="AG15" s="135"/>
      <c r="AH15" s="149">
        <f t="shared" si="5"/>
        <v>2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10</v>
      </c>
      <c r="H16" s="84">
        <v>2</v>
      </c>
      <c r="I16" s="135">
        <v>3</v>
      </c>
      <c r="J16" s="135"/>
      <c r="K16" s="135">
        <v>3</v>
      </c>
      <c r="L16" s="135"/>
      <c r="M16" s="135"/>
      <c r="N16" s="137">
        <f t="shared" si="0"/>
        <v>6</v>
      </c>
      <c r="O16" s="84"/>
      <c r="P16" s="137">
        <f t="shared" si="1"/>
        <v>-4</v>
      </c>
      <c r="Q16" s="132">
        <f t="shared" si="2"/>
        <v>6</v>
      </c>
      <c r="R16" s="84"/>
      <c r="S16" s="149">
        <f t="shared" si="3"/>
        <v>-4</v>
      </c>
      <c r="T16" s="135">
        <v>1</v>
      </c>
      <c r="U16" s="135">
        <v>1</v>
      </c>
      <c r="V16" s="135">
        <v>1</v>
      </c>
      <c r="W16" s="135">
        <v>1</v>
      </c>
      <c r="X16" s="135" t="s">
        <v>379</v>
      </c>
      <c r="Y16" s="135" t="s">
        <v>379</v>
      </c>
      <c r="Z16" s="149">
        <f t="shared" si="4"/>
        <v>4</v>
      </c>
      <c r="AA16" s="136"/>
      <c r="AB16" s="135">
        <v>1</v>
      </c>
      <c r="AC16" s="135">
        <v>1</v>
      </c>
      <c r="AD16" s="135">
        <v>1</v>
      </c>
      <c r="AE16" s="135">
        <v>1</v>
      </c>
      <c r="AF16" s="135">
        <v>1</v>
      </c>
      <c r="AG16" s="135">
        <v>1</v>
      </c>
      <c r="AH16" s="149">
        <f t="shared" si="5"/>
        <v>6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10</v>
      </c>
      <c r="H17" s="135">
        <v>5</v>
      </c>
      <c r="I17" s="135">
        <v>3</v>
      </c>
      <c r="J17" s="135"/>
      <c r="K17" s="135">
        <v>1</v>
      </c>
      <c r="L17" s="135"/>
      <c r="M17" s="135"/>
      <c r="N17" s="137">
        <f t="shared" si="0"/>
        <v>4</v>
      </c>
      <c r="O17" s="138"/>
      <c r="P17" s="137">
        <f t="shared" si="1"/>
        <v>-6</v>
      </c>
      <c r="Q17" s="132">
        <f t="shared" si="2"/>
        <v>4</v>
      </c>
      <c r="R17" s="84"/>
      <c r="S17" s="149">
        <f t="shared" si="3"/>
        <v>-6</v>
      </c>
      <c r="T17" s="135">
        <v>1</v>
      </c>
      <c r="U17" s="135">
        <v>1</v>
      </c>
      <c r="V17" s="135">
        <v>1</v>
      </c>
      <c r="W17" s="135">
        <v>1</v>
      </c>
      <c r="X17" s="135">
        <v>1</v>
      </c>
      <c r="Y17" s="135">
        <v>1</v>
      </c>
      <c r="Z17" s="149">
        <f t="shared" si="4"/>
        <v>6</v>
      </c>
      <c r="AA17" s="136"/>
      <c r="AB17" s="135"/>
      <c r="AC17" s="135"/>
      <c r="AD17" s="135"/>
      <c r="AE17" s="135"/>
      <c r="AF17" s="135"/>
      <c r="AG17" s="135"/>
      <c r="AH17" s="149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10</v>
      </c>
      <c r="H18" s="84">
        <v>3</v>
      </c>
      <c r="I18" s="135">
        <v>3</v>
      </c>
      <c r="J18" s="135"/>
      <c r="K18" s="135"/>
      <c r="L18" s="135"/>
      <c r="M18" s="135"/>
      <c r="N18" s="137">
        <f t="shared" si="0"/>
        <v>3</v>
      </c>
      <c r="O18" s="84"/>
      <c r="P18" s="137">
        <f t="shared" si="1"/>
        <v>-7</v>
      </c>
      <c r="Q18" s="132">
        <f t="shared" si="2"/>
        <v>3</v>
      </c>
      <c r="R18" s="84"/>
      <c r="S18" s="149">
        <f t="shared" si="3"/>
        <v>-7</v>
      </c>
      <c r="T18" s="135">
        <v>1</v>
      </c>
      <c r="U18" s="135"/>
      <c r="V18" s="135">
        <v>1</v>
      </c>
      <c r="W18" s="135"/>
      <c r="X18" s="135">
        <v>1</v>
      </c>
      <c r="Y18" s="135"/>
      <c r="Z18" s="149">
        <f t="shared" si="4"/>
        <v>3</v>
      </c>
      <c r="AA18" s="136"/>
      <c r="AB18" s="135">
        <v>1</v>
      </c>
      <c r="AC18" s="135">
        <v>1</v>
      </c>
      <c r="AD18" s="135">
        <v>1</v>
      </c>
      <c r="AE18" s="135"/>
      <c r="AF18" s="135"/>
      <c r="AG18" s="135"/>
      <c r="AH18" s="149">
        <f t="shared" si="5"/>
        <v>3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10</v>
      </c>
      <c r="H19" s="135">
        <v>2</v>
      </c>
      <c r="I19" s="135">
        <v>2</v>
      </c>
      <c r="J19" s="135"/>
      <c r="K19" s="135"/>
      <c r="L19" s="135"/>
      <c r="M19" s="135"/>
      <c r="N19" s="137">
        <f t="shared" si="0"/>
        <v>2</v>
      </c>
      <c r="O19" s="138"/>
      <c r="P19" s="137">
        <f t="shared" si="1"/>
        <v>-8</v>
      </c>
      <c r="Q19" s="132">
        <f t="shared" si="2"/>
        <v>2</v>
      </c>
      <c r="R19" s="84"/>
      <c r="S19" s="149">
        <f t="shared" si="3"/>
        <v>-8</v>
      </c>
      <c r="T19" s="135"/>
      <c r="U19" s="135"/>
      <c r="V19" s="135"/>
      <c r="W19" s="135"/>
      <c r="X19" s="135"/>
      <c r="Y19" s="135"/>
      <c r="Z19" s="149">
        <f t="shared" si="4"/>
        <v>0</v>
      </c>
      <c r="AA19" s="136"/>
      <c r="AB19" s="135">
        <v>1</v>
      </c>
      <c r="AC19" s="135">
        <v>1</v>
      </c>
      <c r="AD19" s="135">
        <v>1</v>
      </c>
      <c r="AE19" s="135">
        <v>1</v>
      </c>
      <c r="AF19" s="135">
        <v>1</v>
      </c>
      <c r="AG19" s="135">
        <v>1</v>
      </c>
      <c r="AH19" s="149">
        <f t="shared" si="5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10</v>
      </c>
      <c r="H20" s="84">
        <v>4</v>
      </c>
      <c r="I20" s="135">
        <v>1</v>
      </c>
      <c r="J20" s="135"/>
      <c r="K20" s="135"/>
      <c r="L20" s="135"/>
      <c r="M20" s="135"/>
      <c r="N20" s="137">
        <f t="shared" si="0"/>
        <v>1</v>
      </c>
      <c r="O20" s="84"/>
      <c r="P20" s="137">
        <f t="shared" si="1"/>
        <v>-9</v>
      </c>
      <c r="Q20" s="132">
        <f t="shared" si="2"/>
        <v>1</v>
      </c>
      <c r="R20" s="84"/>
      <c r="S20" s="149">
        <f t="shared" si="3"/>
        <v>-9</v>
      </c>
      <c r="T20" s="135">
        <v>1</v>
      </c>
      <c r="U20" s="135">
        <v>1</v>
      </c>
      <c r="V20" s="135">
        <v>1</v>
      </c>
      <c r="W20" s="135">
        <v>1</v>
      </c>
      <c r="X20" s="135">
        <v>1</v>
      </c>
      <c r="Y20" s="135">
        <v>1</v>
      </c>
      <c r="Z20" s="149">
        <f t="shared" si="4"/>
        <v>6</v>
      </c>
      <c r="AA20" s="136"/>
      <c r="AB20" s="135"/>
      <c r="AC20" s="135"/>
      <c r="AD20" s="135"/>
      <c r="AE20" s="135"/>
      <c r="AF20" s="135"/>
      <c r="AG20" s="135"/>
      <c r="AH20" s="149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10</v>
      </c>
      <c r="H21" s="135">
        <v>0</v>
      </c>
      <c r="I21" s="135"/>
      <c r="J21" s="135"/>
      <c r="K21" s="135">
        <v>2</v>
      </c>
      <c r="L21" s="135"/>
      <c r="M21" s="135">
        <v>1</v>
      </c>
      <c r="N21" s="137">
        <f t="shared" si="0"/>
        <v>3</v>
      </c>
      <c r="O21" s="138"/>
      <c r="P21" s="137">
        <f t="shared" si="1"/>
        <v>-7</v>
      </c>
      <c r="Q21" s="132">
        <f t="shared" si="2"/>
        <v>3</v>
      </c>
      <c r="R21" s="84"/>
      <c r="S21" s="149">
        <f t="shared" si="3"/>
        <v>-7</v>
      </c>
      <c r="T21" s="135" t="s">
        <v>379</v>
      </c>
      <c r="U21" s="135">
        <v>2</v>
      </c>
      <c r="V21" s="135">
        <v>2</v>
      </c>
      <c r="W21" s="135">
        <v>1</v>
      </c>
      <c r="X21" s="135">
        <v>1</v>
      </c>
      <c r="Y21" s="135">
        <v>1</v>
      </c>
      <c r="Z21" s="149">
        <f t="shared" si="4"/>
        <v>7</v>
      </c>
      <c r="AA21" s="136"/>
      <c r="AB21" s="135"/>
      <c r="AC21" s="135"/>
      <c r="AD21" s="135"/>
      <c r="AE21" s="135"/>
      <c r="AF21" s="135"/>
      <c r="AG21" s="135"/>
      <c r="AH21" s="149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10</v>
      </c>
      <c r="H22" s="84">
        <v>1</v>
      </c>
      <c r="I22" s="135">
        <v>3</v>
      </c>
      <c r="J22" s="135"/>
      <c r="K22" s="135"/>
      <c r="L22" s="135"/>
      <c r="M22" s="135">
        <v>1</v>
      </c>
      <c r="N22" s="137">
        <f t="shared" si="0"/>
        <v>4</v>
      </c>
      <c r="O22" s="84"/>
      <c r="P22" s="137">
        <f t="shared" si="1"/>
        <v>-6</v>
      </c>
      <c r="Q22" s="132">
        <f t="shared" si="2"/>
        <v>4</v>
      </c>
      <c r="R22" s="84"/>
      <c r="S22" s="149">
        <f t="shared" si="3"/>
        <v>-6</v>
      </c>
      <c r="T22" s="135">
        <v>1</v>
      </c>
      <c r="U22" s="135">
        <v>2</v>
      </c>
      <c r="V22" s="135">
        <v>2</v>
      </c>
      <c r="W22" s="135">
        <v>1</v>
      </c>
      <c r="X22" s="135"/>
      <c r="Y22" s="135"/>
      <c r="Z22" s="149">
        <f t="shared" si="4"/>
        <v>6</v>
      </c>
      <c r="AA22" s="136"/>
      <c r="AB22" s="135"/>
      <c r="AC22" s="135"/>
      <c r="AD22" s="135"/>
      <c r="AE22" s="135"/>
      <c r="AF22" s="135"/>
      <c r="AG22" s="135"/>
      <c r="AH22" s="149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10</v>
      </c>
      <c r="H23" s="135">
        <v>0</v>
      </c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-10</v>
      </c>
      <c r="Q23" s="132">
        <f t="shared" si="2"/>
        <v>0</v>
      </c>
      <c r="R23" s="84"/>
      <c r="S23" s="149">
        <f t="shared" si="3"/>
        <v>-10</v>
      </c>
      <c r="T23" s="135">
        <v>2</v>
      </c>
      <c r="U23" s="135">
        <v>2</v>
      </c>
      <c r="V23" s="135">
        <v>2</v>
      </c>
      <c r="W23" s="135">
        <v>2</v>
      </c>
      <c r="X23" s="135">
        <v>1</v>
      </c>
      <c r="Y23" s="135">
        <v>1</v>
      </c>
      <c r="Z23" s="149">
        <f t="shared" si="4"/>
        <v>10</v>
      </c>
      <c r="AA23" s="136"/>
      <c r="AB23" s="135"/>
      <c r="AC23" s="135"/>
      <c r="AD23" s="135"/>
      <c r="AE23" s="135"/>
      <c r="AF23" s="135"/>
      <c r="AG23" s="135"/>
      <c r="AH23" s="149">
        <f t="shared" si="5"/>
        <v>0</v>
      </c>
      <c r="AI23" s="136"/>
    </row>
    <row r="24" spans="1:35" s="139" customFormat="1">
      <c r="A24" s="135" t="s">
        <v>303</v>
      </c>
      <c r="B24" s="136" t="s">
        <v>304</v>
      </c>
      <c r="C24" s="136" t="s">
        <v>349</v>
      </c>
      <c r="D24" s="135"/>
      <c r="E24" s="135"/>
      <c r="F24" s="135"/>
      <c r="G24" s="170">
        <v>97.23</v>
      </c>
      <c r="H24" s="84">
        <v>23</v>
      </c>
      <c r="I24" s="135">
        <v>30</v>
      </c>
      <c r="J24" s="135"/>
      <c r="K24" s="135">
        <v>3</v>
      </c>
      <c r="L24" s="135"/>
      <c r="M24" s="135">
        <v>1</v>
      </c>
      <c r="N24" s="137">
        <f t="shared" si="0"/>
        <v>34</v>
      </c>
      <c r="O24" s="84"/>
      <c r="P24" s="137">
        <f t="shared" si="1"/>
        <v>-63.230000000000004</v>
      </c>
      <c r="Q24" s="132">
        <f t="shared" si="2"/>
        <v>34</v>
      </c>
      <c r="R24" s="84"/>
      <c r="S24" s="149">
        <f t="shared" si="3"/>
        <v>-63.230000000000004</v>
      </c>
      <c r="T24" s="135">
        <v>5</v>
      </c>
      <c r="U24" s="135">
        <v>5</v>
      </c>
      <c r="V24" s="135">
        <v>5</v>
      </c>
      <c r="W24" s="135">
        <v>5</v>
      </c>
      <c r="X24" s="135">
        <v>5</v>
      </c>
      <c r="Y24" s="135">
        <v>5</v>
      </c>
      <c r="Z24" s="149">
        <f t="shared" si="4"/>
        <v>30</v>
      </c>
      <c r="AA24" s="136"/>
      <c r="AB24" s="135">
        <v>5</v>
      </c>
      <c r="AC24" s="135">
        <v>3</v>
      </c>
      <c r="AD24" s="135">
        <v>5</v>
      </c>
      <c r="AE24" s="135">
        <v>4</v>
      </c>
      <c r="AF24" s="135">
        <v>5</v>
      </c>
      <c r="AG24" s="135">
        <v>5</v>
      </c>
      <c r="AH24" s="149">
        <f t="shared" si="5"/>
        <v>27</v>
      </c>
      <c r="AI24" s="136"/>
    </row>
    <row r="25" spans="1:35" s="139" customFormat="1">
      <c r="A25" s="135" t="s">
        <v>303</v>
      </c>
      <c r="B25" s="136" t="s">
        <v>307</v>
      </c>
      <c r="C25" s="136" t="s">
        <v>350</v>
      </c>
      <c r="D25" s="135"/>
      <c r="E25" s="135"/>
      <c r="F25" s="135"/>
      <c r="G25" s="135">
        <v>68.930000000000007</v>
      </c>
      <c r="H25" s="135">
        <v>15</v>
      </c>
      <c r="I25" s="135">
        <v>15</v>
      </c>
      <c r="J25" s="135"/>
      <c r="K25" s="135">
        <v>14</v>
      </c>
      <c r="L25" s="135"/>
      <c r="M25" s="135" t="s">
        <v>379</v>
      </c>
      <c r="N25" s="137">
        <f t="shared" si="0"/>
        <v>29</v>
      </c>
      <c r="O25" s="138"/>
      <c r="P25" s="137">
        <f t="shared" si="1"/>
        <v>-39.930000000000007</v>
      </c>
      <c r="Q25" s="132">
        <f t="shared" si="2"/>
        <v>29</v>
      </c>
      <c r="R25" s="84"/>
      <c r="S25" s="149">
        <f t="shared" si="3"/>
        <v>-39.930000000000007</v>
      </c>
      <c r="T25" s="135">
        <v>1</v>
      </c>
      <c r="U25" s="135">
        <v>1</v>
      </c>
      <c r="V25" s="135">
        <v>1</v>
      </c>
      <c r="W25" s="135">
        <v>1</v>
      </c>
      <c r="X25" s="135">
        <v>1</v>
      </c>
      <c r="Y25" s="135">
        <v>1</v>
      </c>
      <c r="Z25" s="149">
        <f t="shared" si="4"/>
        <v>6</v>
      </c>
      <c r="AA25" s="136"/>
      <c r="AB25" s="135"/>
      <c r="AC25" s="135"/>
      <c r="AD25" s="135"/>
      <c r="AE25" s="135"/>
      <c r="AF25" s="135"/>
      <c r="AG25" s="135"/>
      <c r="AH25" s="149">
        <f t="shared" si="5"/>
        <v>0</v>
      </c>
      <c r="AI25" s="136"/>
    </row>
    <row r="26" spans="1:35" s="139" customFormat="1">
      <c r="A26" s="135" t="s">
        <v>303</v>
      </c>
      <c r="B26" s="136" t="s">
        <v>310</v>
      </c>
      <c r="C26" s="136" t="s">
        <v>351</v>
      </c>
      <c r="D26" s="135"/>
      <c r="E26" s="135"/>
      <c r="F26" s="135"/>
      <c r="G26" s="135">
        <v>36.35</v>
      </c>
      <c r="H26" s="84">
        <v>18</v>
      </c>
      <c r="I26" s="135">
        <v>18</v>
      </c>
      <c r="J26" s="135"/>
      <c r="K26" s="135"/>
      <c r="L26" s="135"/>
      <c r="M26" s="135"/>
      <c r="N26" s="137">
        <f t="shared" si="0"/>
        <v>18</v>
      </c>
      <c r="O26" s="84"/>
      <c r="P26" s="137">
        <f t="shared" si="1"/>
        <v>-18.350000000000001</v>
      </c>
      <c r="Q26" s="132">
        <f t="shared" si="2"/>
        <v>18</v>
      </c>
      <c r="R26" s="84"/>
      <c r="S26" s="149">
        <f t="shared" si="3"/>
        <v>-18.350000000000001</v>
      </c>
      <c r="T26" s="135">
        <v>1</v>
      </c>
      <c r="U26" s="135"/>
      <c r="V26" s="135">
        <v>1</v>
      </c>
      <c r="W26" s="135"/>
      <c r="X26" s="135">
        <v>1</v>
      </c>
      <c r="Y26" s="135">
        <v>1</v>
      </c>
      <c r="Z26" s="149">
        <f t="shared" si="4"/>
        <v>4</v>
      </c>
      <c r="AA26" s="136"/>
      <c r="AB26" s="135"/>
      <c r="AC26" s="135"/>
      <c r="AD26" s="135"/>
      <c r="AE26" s="135"/>
      <c r="AF26" s="135"/>
      <c r="AG26" s="135"/>
      <c r="AH26" s="149">
        <f t="shared" si="5"/>
        <v>0</v>
      </c>
      <c r="AI26" s="136"/>
    </row>
    <row r="27" spans="1:35" s="139" customFormat="1">
      <c r="A27" s="135" t="s">
        <v>303</v>
      </c>
      <c r="B27" s="136" t="s">
        <v>313</v>
      </c>
      <c r="C27" s="136" t="s">
        <v>352</v>
      </c>
      <c r="D27" s="135"/>
      <c r="E27" s="135"/>
      <c r="F27" s="135"/>
      <c r="G27" s="135">
        <v>57.16</v>
      </c>
      <c r="H27" s="135">
        <v>23</v>
      </c>
      <c r="I27" s="135">
        <v>19</v>
      </c>
      <c r="J27" s="135"/>
      <c r="K27" s="135"/>
      <c r="L27" s="135"/>
      <c r="M27" s="135">
        <v>2</v>
      </c>
      <c r="N27" s="137">
        <f t="shared" si="0"/>
        <v>21</v>
      </c>
      <c r="O27" s="138"/>
      <c r="P27" s="137">
        <f t="shared" si="1"/>
        <v>-36.159999999999997</v>
      </c>
      <c r="Q27" s="132">
        <f t="shared" si="2"/>
        <v>21</v>
      </c>
      <c r="R27" s="84"/>
      <c r="S27" s="149">
        <f t="shared" si="3"/>
        <v>-36.159999999999997</v>
      </c>
      <c r="T27" s="135">
        <v>3</v>
      </c>
      <c r="U27" s="135">
        <v>4</v>
      </c>
      <c r="V27" s="135">
        <v>4</v>
      </c>
      <c r="W27" s="135">
        <v>4</v>
      </c>
      <c r="X27" s="135">
        <v>3</v>
      </c>
      <c r="Y27" s="135">
        <v>3</v>
      </c>
      <c r="Z27" s="149">
        <f t="shared" si="4"/>
        <v>21</v>
      </c>
      <c r="AA27" s="136"/>
      <c r="AB27" s="135"/>
      <c r="AC27" s="135"/>
      <c r="AD27" s="135"/>
      <c r="AE27" s="135"/>
      <c r="AF27" s="135"/>
      <c r="AG27" s="135"/>
      <c r="AH27" s="149">
        <f t="shared" si="5"/>
        <v>0</v>
      </c>
      <c r="AI27" s="136"/>
    </row>
    <row r="28" spans="1:35" s="139" customFormat="1">
      <c r="A28" s="135" t="s">
        <v>303</v>
      </c>
      <c r="B28" s="136" t="s">
        <v>315</v>
      </c>
      <c r="C28" s="136" t="s">
        <v>353</v>
      </c>
      <c r="D28" s="135"/>
      <c r="E28" s="135"/>
      <c r="F28" s="135"/>
      <c r="G28" s="170">
        <v>52.48</v>
      </c>
      <c r="H28" s="84">
        <v>15</v>
      </c>
      <c r="I28" s="135">
        <v>16</v>
      </c>
      <c r="J28" s="135"/>
      <c r="K28" s="135"/>
      <c r="L28" s="135"/>
      <c r="M28" s="135"/>
      <c r="N28" s="137">
        <f t="shared" si="0"/>
        <v>16</v>
      </c>
      <c r="O28" s="84"/>
      <c r="P28" s="137">
        <f t="shared" si="1"/>
        <v>-36.479999999999997</v>
      </c>
      <c r="Q28" s="132">
        <f t="shared" si="2"/>
        <v>16</v>
      </c>
      <c r="R28" s="84"/>
      <c r="S28" s="149">
        <f t="shared" si="3"/>
        <v>-36.479999999999997</v>
      </c>
      <c r="T28" s="135">
        <v>2</v>
      </c>
      <c r="U28" s="135">
        <v>2</v>
      </c>
      <c r="V28" s="135">
        <v>2</v>
      </c>
      <c r="W28" s="135">
        <v>2</v>
      </c>
      <c r="X28" s="135">
        <v>2</v>
      </c>
      <c r="Y28" s="135">
        <v>2</v>
      </c>
      <c r="Z28" s="149">
        <f t="shared" si="4"/>
        <v>12</v>
      </c>
      <c r="AA28" s="136"/>
      <c r="AB28" s="135"/>
      <c r="AC28" s="135"/>
      <c r="AD28" s="135"/>
      <c r="AE28" s="135"/>
      <c r="AF28" s="135"/>
      <c r="AG28" s="135"/>
      <c r="AH28" s="149">
        <f t="shared" si="5"/>
        <v>0</v>
      </c>
      <c r="AI28" s="136"/>
    </row>
    <row r="29" spans="1:35" s="139" customFormat="1">
      <c r="A29" s="135" t="s">
        <v>303</v>
      </c>
      <c r="B29" s="136" t="s">
        <v>317</v>
      </c>
      <c r="C29" s="136" t="s">
        <v>354</v>
      </c>
      <c r="D29" s="135"/>
      <c r="E29" s="135"/>
      <c r="F29" s="135"/>
      <c r="G29" s="135">
        <v>53.08</v>
      </c>
      <c r="H29" s="135">
        <v>19</v>
      </c>
      <c r="I29" s="135">
        <v>20</v>
      </c>
      <c r="J29" s="135"/>
      <c r="K29" s="135">
        <v>4</v>
      </c>
      <c r="L29" s="135"/>
      <c r="M29" s="135">
        <v>1</v>
      </c>
      <c r="N29" s="137">
        <f t="shared" si="0"/>
        <v>25</v>
      </c>
      <c r="O29" s="138"/>
      <c r="P29" s="137">
        <f t="shared" si="1"/>
        <v>-28.08</v>
      </c>
      <c r="Q29" s="132">
        <f t="shared" si="2"/>
        <v>25</v>
      </c>
      <c r="R29" s="84"/>
      <c r="S29" s="149">
        <f t="shared" si="3"/>
        <v>-28.08</v>
      </c>
      <c r="T29" s="135">
        <v>2</v>
      </c>
      <c r="U29" s="135">
        <v>2</v>
      </c>
      <c r="V29" s="135">
        <v>1</v>
      </c>
      <c r="W29" s="135">
        <v>1</v>
      </c>
      <c r="X29" s="135">
        <v>1</v>
      </c>
      <c r="Y29" s="135">
        <v>1</v>
      </c>
      <c r="Z29" s="149">
        <f t="shared" si="4"/>
        <v>8</v>
      </c>
      <c r="AA29" s="136"/>
      <c r="AB29" s="135">
        <v>2</v>
      </c>
      <c r="AC29" s="135">
        <v>2</v>
      </c>
      <c r="AD29" s="135">
        <v>1</v>
      </c>
      <c r="AE29" s="135">
        <v>1</v>
      </c>
      <c r="AF29" s="135">
        <v>1</v>
      </c>
      <c r="AG29" s="135">
        <v>1</v>
      </c>
      <c r="AH29" s="149">
        <f t="shared" si="5"/>
        <v>8</v>
      </c>
      <c r="AI29" s="136"/>
    </row>
    <row r="30" spans="1:35" s="139" customFormat="1">
      <c r="A30" s="135" t="s">
        <v>303</v>
      </c>
      <c r="B30" s="136" t="s">
        <v>320</v>
      </c>
      <c r="C30" s="136" t="s">
        <v>355</v>
      </c>
      <c r="D30" s="135"/>
      <c r="E30" s="135"/>
      <c r="F30" s="135"/>
      <c r="G30" s="170">
        <v>71.44</v>
      </c>
      <c r="H30" s="84">
        <v>35</v>
      </c>
      <c r="I30" s="135">
        <v>27</v>
      </c>
      <c r="J30" s="135"/>
      <c r="K30" s="135">
        <v>8</v>
      </c>
      <c r="L30" s="135"/>
      <c r="M30" s="135"/>
      <c r="N30" s="137">
        <f t="shared" si="0"/>
        <v>35</v>
      </c>
      <c r="O30" s="84"/>
      <c r="P30" s="137">
        <f t="shared" si="1"/>
        <v>-36.44</v>
      </c>
      <c r="Q30" s="132">
        <f t="shared" si="2"/>
        <v>35</v>
      </c>
      <c r="R30" s="84"/>
      <c r="S30" s="149">
        <f t="shared" si="3"/>
        <v>-36.44</v>
      </c>
      <c r="T30" s="135">
        <v>5</v>
      </c>
      <c r="U30" s="135">
        <v>5</v>
      </c>
      <c r="V30" s="135">
        <v>5</v>
      </c>
      <c r="W30" s="135">
        <v>5</v>
      </c>
      <c r="X30" s="135">
        <v>5</v>
      </c>
      <c r="Y30" s="135">
        <v>5</v>
      </c>
      <c r="Z30" s="149">
        <f t="shared" si="4"/>
        <v>30</v>
      </c>
      <c r="AA30" s="136"/>
      <c r="AB30" s="135">
        <v>10</v>
      </c>
      <c r="AC30" s="135">
        <v>10</v>
      </c>
      <c r="AD30" s="135">
        <v>10</v>
      </c>
      <c r="AE30" s="135">
        <v>5</v>
      </c>
      <c r="AF30" s="135"/>
      <c r="AG30" s="135"/>
      <c r="AH30" s="149">
        <f t="shared" si="5"/>
        <v>35</v>
      </c>
      <c r="AI30" s="136"/>
    </row>
    <row r="31" spans="1:35" s="139" customFormat="1">
      <c r="A31" s="135" t="s">
        <v>303</v>
      </c>
      <c r="B31" s="136" t="s">
        <v>322</v>
      </c>
      <c r="C31" s="136" t="s">
        <v>356</v>
      </c>
      <c r="D31" s="135"/>
      <c r="E31" s="135"/>
      <c r="F31" s="135"/>
      <c r="G31" s="135">
        <v>36.729999999999997</v>
      </c>
      <c r="H31" s="135">
        <v>15</v>
      </c>
      <c r="I31" s="135">
        <v>15</v>
      </c>
      <c r="J31" s="135"/>
      <c r="K31" s="135"/>
      <c r="L31" s="135"/>
      <c r="M31" s="135">
        <v>9</v>
      </c>
      <c r="N31" s="137">
        <f t="shared" si="0"/>
        <v>24</v>
      </c>
      <c r="O31" s="138"/>
      <c r="P31" s="137">
        <f t="shared" si="1"/>
        <v>-12.729999999999997</v>
      </c>
      <c r="Q31" s="132">
        <f t="shared" si="2"/>
        <v>24</v>
      </c>
      <c r="R31" s="84"/>
      <c r="S31" s="149">
        <f t="shared" si="3"/>
        <v>-12.729999999999997</v>
      </c>
      <c r="T31" s="135">
        <v>2</v>
      </c>
      <c r="U31" s="135">
        <v>1</v>
      </c>
      <c r="V31" s="135">
        <v>2</v>
      </c>
      <c r="W31" s="135">
        <v>1</v>
      </c>
      <c r="X31" s="135">
        <v>2</v>
      </c>
      <c r="Y31" s="135">
        <v>1</v>
      </c>
      <c r="Z31" s="149">
        <f t="shared" si="4"/>
        <v>9</v>
      </c>
      <c r="AA31" s="136"/>
      <c r="AB31" s="135"/>
      <c r="AC31" s="135"/>
      <c r="AD31" s="135"/>
      <c r="AE31" s="135"/>
      <c r="AF31" s="135"/>
      <c r="AG31" s="135"/>
      <c r="AH31" s="149">
        <f t="shared" si="5"/>
        <v>0</v>
      </c>
      <c r="AI31" s="136"/>
    </row>
    <row r="32" spans="1:35" s="139" customFormat="1">
      <c r="A32" s="135" t="s">
        <v>303</v>
      </c>
      <c r="B32" s="136" t="s">
        <v>324</v>
      </c>
      <c r="C32" s="136" t="s">
        <v>357</v>
      </c>
      <c r="D32" s="135"/>
      <c r="E32" s="135"/>
      <c r="F32" s="135"/>
      <c r="G32" s="135">
        <v>44.13</v>
      </c>
      <c r="H32" s="84">
        <v>16</v>
      </c>
      <c r="I32" s="135">
        <v>16</v>
      </c>
      <c r="J32" s="135"/>
      <c r="K32" s="135"/>
      <c r="L32" s="135"/>
      <c r="M32" s="135">
        <v>13</v>
      </c>
      <c r="N32" s="137">
        <f t="shared" si="0"/>
        <v>29</v>
      </c>
      <c r="O32" s="84"/>
      <c r="P32" s="137">
        <f t="shared" si="1"/>
        <v>-15.130000000000003</v>
      </c>
      <c r="Q32" s="132">
        <f t="shared" si="2"/>
        <v>29</v>
      </c>
      <c r="R32" s="84"/>
      <c r="S32" s="149">
        <f t="shared" si="3"/>
        <v>-15.130000000000003</v>
      </c>
      <c r="T32" s="135">
        <v>1</v>
      </c>
      <c r="U32" s="135">
        <v>1</v>
      </c>
      <c r="V32" s="135">
        <v>1</v>
      </c>
      <c r="W32" s="135">
        <v>1</v>
      </c>
      <c r="X32" s="135">
        <v>1</v>
      </c>
      <c r="Y32" s="135">
        <v>1</v>
      </c>
      <c r="Z32" s="149">
        <f t="shared" si="4"/>
        <v>6</v>
      </c>
      <c r="AA32" s="136"/>
      <c r="AB32" s="135"/>
      <c r="AC32" s="135"/>
      <c r="AD32" s="135"/>
      <c r="AE32" s="135"/>
      <c r="AF32" s="135"/>
      <c r="AG32" s="135"/>
      <c r="AH32" s="149">
        <f t="shared" si="5"/>
        <v>0</v>
      </c>
      <c r="AI32" s="136"/>
    </row>
    <row r="33" spans="1:35" s="139" customFormat="1">
      <c r="A33" s="135" t="s">
        <v>303</v>
      </c>
      <c r="B33" s="136" t="s">
        <v>326</v>
      </c>
      <c r="C33" s="136" t="s">
        <v>358</v>
      </c>
      <c r="D33" s="135"/>
      <c r="E33" s="135"/>
      <c r="F33" s="135"/>
      <c r="G33" s="135">
        <v>90.98</v>
      </c>
      <c r="H33" s="135">
        <v>33</v>
      </c>
      <c r="I33" s="135">
        <v>33</v>
      </c>
      <c r="J33" s="135"/>
      <c r="K33" s="135"/>
      <c r="L33" s="135"/>
      <c r="M33" s="135">
        <v>2</v>
      </c>
      <c r="N33" s="137">
        <f t="shared" si="0"/>
        <v>35</v>
      </c>
      <c r="O33" s="138"/>
      <c r="P33" s="137">
        <f t="shared" si="1"/>
        <v>-55.980000000000004</v>
      </c>
      <c r="Q33" s="132">
        <f t="shared" si="2"/>
        <v>35</v>
      </c>
      <c r="R33" s="84"/>
      <c r="S33" s="149">
        <f t="shared" si="3"/>
        <v>-55.980000000000004</v>
      </c>
      <c r="T33" s="135">
        <v>4</v>
      </c>
      <c r="U33" s="135">
        <v>4</v>
      </c>
      <c r="V33" s="135">
        <v>4</v>
      </c>
      <c r="W33" s="135">
        <v>4</v>
      </c>
      <c r="X33" s="135">
        <v>4</v>
      </c>
      <c r="Y33" s="135">
        <v>4</v>
      </c>
      <c r="Z33" s="149">
        <f t="shared" si="4"/>
        <v>24</v>
      </c>
      <c r="AA33" s="136"/>
      <c r="AB33" s="135">
        <v>10</v>
      </c>
      <c r="AC33" s="135">
        <v>10</v>
      </c>
      <c r="AD33" s="135">
        <v>10</v>
      </c>
      <c r="AE33" s="135">
        <v>10</v>
      </c>
      <c r="AF33" s="135">
        <v>10</v>
      </c>
      <c r="AG33" s="135">
        <v>10</v>
      </c>
      <c r="AH33" s="149">
        <f t="shared" si="5"/>
        <v>60</v>
      </c>
      <c r="AI33" s="136"/>
    </row>
    <row r="34" spans="1:35" s="139" customFormat="1">
      <c r="A34" s="135" t="s">
        <v>303</v>
      </c>
      <c r="B34" s="136" t="s">
        <v>328</v>
      </c>
      <c r="C34" s="136" t="s">
        <v>359</v>
      </c>
      <c r="D34" s="135"/>
      <c r="E34" s="135"/>
      <c r="F34" s="135"/>
      <c r="G34" s="135">
        <v>80.56</v>
      </c>
      <c r="H34" s="84">
        <v>29</v>
      </c>
      <c r="I34" s="135">
        <v>29</v>
      </c>
      <c r="J34" s="135"/>
      <c r="K34" s="135"/>
      <c r="L34" s="135"/>
      <c r="M34" s="135">
        <v>8</v>
      </c>
      <c r="N34" s="137">
        <f t="shared" si="0"/>
        <v>37</v>
      </c>
      <c r="O34" s="84"/>
      <c r="P34" s="137">
        <f t="shared" si="1"/>
        <v>-43.56</v>
      </c>
      <c r="Q34" s="132">
        <f t="shared" si="2"/>
        <v>37</v>
      </c>
      <c r="R34" s="84"/>
      <c r="S34" s="149">
        <f t="shared" si="3"/>
        <v>-43.56</v>
      </c>
      <c r="T34" s="135">
        <v>5</v>
      </c>
      <c r="U34" s="135">
        <v>5</v>
      </c>
      <c r="V34" s="135">
        <v>5</v>
      </c>
      <c r="W34" s="135">
        <v>5</v>
      </c>
      <c r="X34" s="135">
        <v>5</v>
      </c>
      <c r="Y34" s="135">
        <v>5</v>
      </c>
      <c r="Z34" s="149">
        <f t="shared" si="4"/>
        <v>30</v>
      </c>
      <c r="AA34" s="136"/>
      <c r="AB34" s="135"/>
      <c r="AC34" s="135"/>
      <c r="AD34" s="135"/>
      <c r="AE34" s="135"/>
      <c r="AF34" s="135"/>
      <c r="AG34" s="135"/>
      <c r="AH34" s="149">
        <f t="shared" si="5"/>
        <v>0</v>
      </c>
      <c r="AI34" s="136"/>
    </row>
    <row r="35" spans="1:35" s="139" customFormat="1">
      <c r="A35" s="135" t="s">
        <v>303</v>
      </c>
      <c r="B35" s="136" t="s">
        <v>330</v>
      </c>
      <c r="C35" s="136" t="s">
        <v>360</v>
      </c>
      <c r="D35" s="135"/>
      <c r="E35" s="135"/>
      <c r="F35" s="135"/>
      <c r="G35" s="135">
        <v>15.59</v>
      </c>
      <c r="H35" s="135">
        <v>7</v>
      </c>
      <c r="I35" s="135">
        <v>7</v>
      </c>
      <c r="J35" s="136"/>
      <c r="K35" s="136"/>
      <c r="L35" s="136"/>
      <c r="M35" s="136">
        <v>1</v>
      </c>
      <c r="N35" s="188">
        <f t="shared" si="0"/>
        <v>8</v>
      </c>
      <c r="O35" s="189"/>
      <c r="P35" s="137">
        <f t="shared" si="1"/>
        <v>-7.59</v>
      </c>
      <c r="Q35" s="132">
        <f t="shared" si="2"/>
        <v>8</v>
      </c>
      <c r="R35" s="189"/>
      <c r="S35" s="149">
        <f t="shared" si="3"/>
        <v>-7.59</v>
      </c>
      <c r="T35" s="153">
        <v>2</v>
      </c>
      <c r="U35" s="153">
        <v>2</v>
      </c>
      <c r="V35" s="153">
        <v>2</v>
      </c>
      <c r="W35" s="153">
        <v>2</v>
      </c>
      <c r="X35" s="153">
        <v>2</v>
      </c>
      <c r="Y35" s="153">
        <v>2</v>
      </c>
      <c r="Z35" s="188">
        <f t="shared" si="4"/>
        <v>12</v>
      </c>
      <c r="AA35" s="189"/>
      <c r="AB35" s="153"/>
      <c r="AC35" s="153"/>
      <c r="AD35" s="153"/>
      <c r="AE35" s="153"/>
      <c r="AF35" s="153"/>
      <c r="AG35" s="153"/>
      <c r="AH35" s="149">
        <f t="shared" si="5"/>
        <v>0</v>
      </c>
      <c r="AI35" s="136"/>
    </row>
    <row r="36" spans="1:35" s="139" customFormat="1">
      <c r="A36" s="135" t="s">
        <v>303</v>
      </c>
      <c r="B36" s="136" t="s">
        <v>332</v>
      </c>
      <c r="C36" s="136" t="s">
        <v>361</v>
      </c>
      <c r="D36" s="135"/>
      <c r="E36" s="135"/>
      <c r="F36" s="135"/>
      <c r="G36" s="170">
        <v>17.97</v>
      </c>
      <c r="H36" s="84">
        <v>8</v>
      </c>
      <c r="I36" s="135">
        <v>8</v>
      </c>
      <c r="J36" s="135"/>
      <c r="K36" s="135"/>
      <c r="L36" s="135"/>
      <c r="M36" s="135"/>
      <c r="N36" s="137">
        <f t="shared" si="0"/>
        <v>8</v>
      </c>
      <c r="O36" s="84"/>
      <c r="P36" s="137">
        <f t="shared" si="1"/>
        <v>-9.9699999999999989</v>
      </c>
      <c r="Q36" s="132">
        <f t="shared" si="2"/>
        <v>8</v>
      </c>
      <c r="R36" s="84"/>
      <c r="S36" s="149">
        <f t="shared" si="3"/>
        <v>-9.9699999999999989</v>
      </c>
      <c r="T36" s="135">
        <v>2</v>
      </c>
      <c r="U36" s="135">
        <v>2</v>
      </c>
      <c r="V36" s="135">
        <v>2</v>
      </c>
      <c r="W36" s="135">
        <v>2</v>
      </c>
      <c r="X36" s="135">
        <v>2</v>
      </c>
      <c r="Y36" s="135">
        <v>2</v>
      </c>
      <c r="Z36" s="149">
        <f t="shared" si="4"/>
        <v>12</v>
      </c>
      <c r="AA36" s="136"/>
      <c r="AB36" s="135"/>
      <c r="AC36" s="135"/>
      <c r="AD36" s="135"/>
      <c r="AE36" s="135"/>
      <c r="AF36" s="135"/>
      <c r="AG36" s="135"/>
      <c r="AH36" s="149">
        <f t="shared" si="5"/>
        <v>0</v>
      </c>
      <c r="AI36" s="136"/>
    </row>
    <row r="37" spans="1:35" s="139" customFormat="1">
      <c r="A37" s="135" t="s">
        <v>303</v>
      </c>
      <c r="B37" s="136" t="s">
        <v>334</v>
      </c>
      <c r="C37" s="136" t="s">
        <v>362</v>
      </c>
      <c r="D37" s="135"/>
      <c r="E37" s="135"/>
      <c r="F37" s="135"/>
      <c r="G37" s="135">
        <v>53.32</v>
      </c>
      <c r="H37" s="135">
        <v>28</v>
      </c>
      <c r="I37" s="135">
        <v>20</v>
      </c>
      <c r="J37" s="135"/>
      <c r="K37" s="135">
        <v>7</v>
      </c>
      <c r="L37" s="135"/>
      <c r="M37" s="135"/>
      <c r="N37" s="137">
        <f t="shared" si="0"/>
        <v>27</v>
      </c>
      <c r="O37" s="138"/>
      <c r="P37" s="137">
        <f t="shared" si="1"/>
        <v>-26.32</v>
      </c>
      <c r="Q37" s="132">
        <f t="shared" si="2"/>
        <v>27</v>
      </c>
      <c r="R37" s="84"/>
      <c r="S37" s="149">
        <f t="shared" si="3"/>
        <v>-26.32</v>
      </c>
      <c r="T37" s="135">
        <v>3</v>
      </c>
      <c r="U37" s="135">
        <v>3</v>
      </c>
      <c r="V37" s="135">
        <v>3</v>
      </c>
      <c r="W37" s="135">
        <v>3</v>
      </c>
      <c r="X37" s="135">
        <v>3</v>
      </c>
      <c r="Y37" s="135">
        <v>3</v>
      </c>
      <c r="Z37" s="149">
        <f t="shared" si="4"/>
        <v>18</v>
      </c>
      <c r="AA37" s="136"/>
      <c r="AB37" s="135"/>
      <c r="AC37" s="135"/>
      <c r="AD37" s="135"/>
      <c r="AE37" s="135"/>
      <c r="AF37" s="135"/>
      <c r="AG37" s="135"/>
      <c r="AH37" s="149">
        <f t="shared" si="5"/>
        <v>0</v>
      </c>
      <c r="AI37" s="136"/>
    </row>
    <row r="38" spans="1:35" s="139" customFormat="1">
      <c r="A38" s="135" t="s">
        <v>303</v>
      </c>
      <c r="B38" s="136" t="s">
        <v>336</v>
      </c>
      <c r="C38" s="136" t="s">
        <v>363</v>
      </c>
      <c r="D38" s="135"/>
      <c r="E38" s="135"/>
      <c r="F38" s="135"/>
      <c r="G38" s="170">
        <v>14.24</v>
      </c>
      <c r="H38" s="84">
        <v>8</v>
      </c>
      <c r="I38" s="135">
        <v>9</v>
      </c>
      <c r="J38" s="135"/>
      <c r="K38" s="135"/>
      <c r="L38" s="135"/>
      <c r="M38" s="135"/>
      <c r="N38" s="137">
        <f t="shared" si="0"/>
        <v>9</v>
      </c>
      <c r="O38" s="84"/>
      <c r="P38" s="137">
        <f t="shared" si="1"/>
        <v>-5.24</v>
      </c>
      <c r="Q38" s="132">
        <f t="shared" si="2"/>
        <v>9</v>
      </c>
      <c r="R38" s="84"/>
      <c r="S38" s="149">
        <f t="shared" si="3"/>
        <v>-5.24</v>
      </c>
      <c r="T38" s="135">
        <v>1</v>
      </c>
      <c r="U38" s="135" t="s">
        <v>379</v>
      </c>
      <c r="V38" s="135">
        <v>1</v>
      </c>
      <c r="W38" s="135" t="s">
        <v>379</v>
      </c>
      <c r="X38" s="135">
        <v>1</v>
      </c>
      <c r="Y38" s="135" t="s">
        <v>379</v>
      </c>
      <c r="Z38" s="149">
        <f t="shared" si="4"/>
        <v>3</v>
      </c>
      <c r="AA38" s="136"/>
      <c r="AB38" s="135"/>
      <c r="AC38" s="135"/>
      <c r="AD38" s="135"/>
      <c r="AE38" s="135"/>
      <c r="AF38" s="135"/>
      <c r="AG38" s="135"/>
      <c r="AH38" s="149">
        <f t="shared" si="5"/>
        <v>0</v>
      </c>
      <c r="AI38" s="136"/>
    </row>
    <row r="39" spans="1:35" s="139" customFormat="1">
      <c r="A39" s="135" t="s">
        <v>303</v>
      </c>
      <c r="B39" s="136" t="s">
        <v>338</v>
      </c>
      <c r="C39" s="136" t="s">
        <v>364</v>
      </c>
      <c r="D39" s="135"/>
      <c r="E39" s="135"/>
      <c r="F39" s="135"/>
      <c r="G39" s="135">
        <v>24.69</v>
      </c>
      <c r="H39" s="135">
        <v>15</v>
      </c>
      <c r="I39" s="135">
        <v>18</v>
      </c>
      <c r="J39" s="135"/>
      <c r="K39" s="135"/>
      <c r="L39" s="135"/>
      <c r="M39" s="135"/>
      <c r="N39" s="137">
        <f t="shared" si="0"/>
        <v>18</v>
      </c>
      <c r="O39" s="138"/>
      <c r="P39" s="137">
        <f t="shared" si="1"/>
        <v>-6.6900000000000013</v>
      </c>
      <c r="Q39" s="132">
        <f t="shared" si="2"/>
        <v>18</v>
      </c>
      <c r="R39" s="84"/>
      <c r="S39" s="149">
        <f t="shared" si="3"/>
        <v>-6.6900000000000013</v>
      </c>
      <c r="T39" s="135">
        <v>1</v>
      </c>
      <c r="U39" s="135">
        <v>2</v>
      </c>
      <c r="V39" s="135">
        <v>2</v>
      </c>
      <c r="W39" s="135">
        <v>2</v>
      </c>
      <c r="X39" s="135">
        <v>2</v>
      </c>
      <c r="Y39" s="135">
        <v>2</v>
      </c>
      <c r="Z39" s="149">
        <f t="shared" si="4"/>
        <v>11</v>
      </c>
      <c r="AA39" s="136"/>
      <c r="AB39" s="135">
        <v>3</v>
      </c>
      <c r="AC39" s="135">
        <v>3</v>
      </c>
      <c r="AD39" s="135">
        <v>3</v>
      </c>
      <c r="AE39" s="135">
        <v>3</v>
      </c>
      <c r="AF39" s="135">
        <v>3</v>
      </c>
      <c r="AG39" s="135">
        <v>3</v>
      </c>
      <c r="AH39" s="149">
        <f t="shared" si="5"/>
        <v>18</v>
      </c>
      <c r="AI39" s="136"/>
    </row>
    <row r="40" spans="1:35" s="139" customFormat="1">
      <c r="A40" s="135" t="s">
        <v>303</v>
      </c>
      <c r="B40" s="136" t="s">
        <v>340</v>
      </c>
      <c r="C40" s="136" t="s">
        <v>365</v>
      </c>
      <c r="D40" s="135"/>
      <c r="E40" s="135"/>
      <c r="F40" s="135"/>
      <c r="G40" s="170">
        <v>33.42</v>
      </c>
      <c r="H40" s="84">
        <v>15</v>
      </c>
      <c r="I40" s="135">
        <v>15</v>
      </c>
      <c r="J40" s="135"/>
      <c r="K40" s="135"/>
      <c r="L40" s="135"/>
      <c r="M40" s="135"/>
      <c r="N40" s="137">
        <f t="shared" si="0"/>
        <v>15</v>
      </c>
      <c r="O40" s="133"/>
      <c r="P40" s="137">
        <f t="shared" si="1"/>
        <v>-18.420000000000002</v>
      </c>
      <c r="Q40" s="132">
        <f t="shared" si="2"/>
        <v>15</v>
      </c>
      <c r="R40" s="84"/>
      <c r="S40" s="149">
        <f t="shared" si="3"/>
        <v>-18.420000000000002</v>
      </c>
      <c r="T40" s="135">
        <v>1</v>
      </c>
      <c r="U40" s="135">
        <v>1</v>
      </c>
      <c r="V40" s="135" t="s">
        <v>379</v>
      </c>
      <c r="W40" s="135">
        <v>1</v>
      </c>
      <c r="X40" s="135" t="s">
        <v>379</v>
      </c>
      <c r="Y40" s="135">
        <v>1</v>
      </c>
      <c r="Z40" s="149">
        <f t="shared" si="4"/>
        <v>4</v>
      </c>
      <c r="AA40" s="136"/>
      <c r="AB40" s="135"/>
      <c r="AC40" s="135"/>
      <c r="AD40" s="135"/>
      <c r="AE40" s="135"/>
      <c r="AF40" s="135"/>
      <c r="AG40" s="135"/>
      <c r="AH40" s="149">
        <f t="shared" si="5"/>
        <v>0</v>
      </c>
      <c r="AI40" s="136"/>
    </row>
    <row r="41" spans="1:35" s="139" customFormat="1">
      <c r="A41" s="135" t="s">
        <v>303</v>
      </c>
      <c r="B41" s="136" t="s">
        <v>342</v>
      </c>
      <c r="C41" s="136" t="s">
        <v>366</v>
      </c>
      <c r="D41" s="135"/>
      <c r="E41" s="135"/>
      <c r="F41" s="135"/>
      <c r="G41" s="135">
        <v>18.690000000000001</v>
      </c>
      <c r="H41" s="135">
        <v>12</v>
      </c>
      <c r="I41" s="135">
        <v>13</v>
      </c>
      <c r="J41" s="135"/>
      <c r="K41" s="135"/>
      <c r="L41" s="135"/>
      <c r="M41" s="135"/>
      <c r="N41" s="137">
        <f t="shared" si="0"/>
        <v>13</v>
      </c>
      <c r="O41" s="138"/>
      <c r="P41" s="137">
        <f t="shared" si="1"/>
        <v>-5.6900000000000013</v>
      </c>
      <c r="Q41" s="132">
        <f t="shared" si="2"/>
        <v>13</v>
      </c>
      <c r="R41" s="133"/>
      <c r="S41" s="149">
        <f t="shared" si="3"/>
        <v>-5.6900000000000013</v>
      </c>
      <c r="T41" s="135">
        <v>1</v>
      </c>
      <c r="U41" s="135" t="s">
        <v>379</v>
      </c>
      <c r="V41" s="135">
        <v>1</v>
      </c>
      <c r="W41" s="135" t="s">
        <v>379</v>
      </c>
      <c r="X41" s="135">
        <v>1</v>
      </c>
      <c r="Y41" s="135">
        <v>1</v>
      </c>
      <c r="Z41" s="149">
        <f t="shared" si="4"/>
        <v>4</v>
      </c>
      <c r="AA41" s="136"/>
      <c r="AB41" s="135"/>
      <c r="AC41" s="135"/>
      <c r="AD41" s="135"/>
      <c r="AE41" s="135"/>
      <c r="AF41" s="135"/>
      <c r="AG41" s="135"/>
      <c r="AH41" s="149">
        <f t="shared" si="5"/>
        <v>0</v>
      </c>
      <c r="AI41" s="136"/>
    </row>
    <row r="42" spans="1:35" s="139" customFormat="1">
      <c r="A42" s="135" t="s">
        <v>303</v>
      </c>
      <c r="B42" s="136" t="s">
        <v>345</v>
      </c>
      <c r="C42" s="136" t="s">
        <v>367</v>
      </c>
      <c r="D42" s="135"/>
      <c r="E42" s="135"/>
      <c r="F42" s="135"/>
      <c r="G42" s="170">
        <v>18.059999999999999</v>
      </c>
      <c r="H42" s="84">
        <v>11</v>
      </c>
      <c r="I42" s="135">
        <v>11</v>
      </c>
      <c r="J42" s="135"/>
      <c r="K42" s="135"/>
      <c r="L42" s="135"/>
      <c r="M42" s="135"/>
      <c r="N42" s="137">
        <f t="shared" si="0"/>
        <v>11</v>
      </c>
      <c r="O42" s="84"/>
      <c r="P42" s="137">
        <f t="shared" si="1"/>
        <v>-7.0599999999999987</v>
      </c>
      <c r="Q42" s="132">
        <f>N42</f>
        <v>11</v>
      </c>
      <c r="R42" s="84"/>
      <c r="S42" s="149">
        <f t="shared" si="3"/>
        <v>-7.0599999999999987</v>
      </c>
      <c r="T42" s="135"/>
      <c r="U42" s="135">
        <v>1</v>
      </c>
      <c r="V42" s="135"/>
      <c r="W42" s="135">
        <v>1</v>
      </c>
      <c r="X42" s="135">
        <v>1</v>
      </c>
      <c r="Y42" s="135"/>
      <c r="Z42" s="149">
        <f t="shared" si="4"/>
        <v>3</v>
      </c>
      <c r="AA42" s="136"/>
      <c r="AB42" s="135"/>
      <c r="AC42" s="135"/>
      <c r="AD42" s="135"/>
      <c r="AE42" s="135"/>
      <c r="AF42" s="135"/>
      <c r="AG42" s="135"/>
      <c r="AH42" s="149">
        <f t="shared" si="5"/>
        <v>0</v>
      </c>
      <c r="AI42" s="136"/>
    </row>
    <row r="43" spans="1:35" s="139" customFormat="1">
      <c r="A43" s="135" t="s">
        <v>303</v>
      </c>
      <c r="B43" s="136" t="s">
        <v>347</v>
      </c>
      <c r="C43" s="136" t="s">
        <v>368</v>
      </c>
      <c r="D43" s="135"/>
      <c r="E43" s="135"/>
      <c r="F43" s="135"/>
      <c r="G43" s="135">
        <v>16.71</v>
      </c>
      <c r="H43" s="135">
        <v>8</v>
      </c>
      <c r="I43" s="135">
        <v>8</v>
      </c>
      <c r="J43" s="135"/>
      <c r="K43" s="135"/>
      <c r="L43" s="135"/>
      <c r="M43" s="135"/>
      <c r="N43" s="137">
        <f t="shared" si="0"/>
        <v>8</v>
      </c>
      <c r="O43" s="138"/>
      <c r="P43" s="137">
        <f t="shared" si="1"/>
        <v>-8.7100000000000009</v>
      </c>
      <c r="Q43" s="132">
        <f t="shared" si="2"/>
        <v>8</v>
      </c>
      <c r="R43" s="133"/>
      <c r="S43" s="149">
        <f t="shared" si="3"/>
        <v>-8.7100000000000009</v>
      </c>
      <c r="T43" s="135">
        <v>1</v>
      </c>
      <c r="U43" s="135" t="s">
        <v>379</v>
      </c>
      <c r="V43" s="135">
        <v>1</v>
      </c>
      <c r="W43" s="135"/>
      <c r="X43" s="135">
        <v>1</v>
      </c>
      <c r="Y43" s="135"/>
      <c r="Z43" s="149">
        <f t="shared" si="4"/>
        <v>3</v>
      </c>
      <c r="AA43" s="136"/>
      <c r="AB43" s="135"/>
      <c r="AC43" s="135"/>
      <c r="AD43" s="135"/>
      <c r="AE43" s="135"/>
      <c r="AF43" s="135"/>
      <c r="AG43" s="135"/>
      <c r="AH43" s="149">
        <f t="shared" si="5"/>
        <v>0</v>
      </c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I2:AI3"/>
    <mergeCell ref="H2:H3"/>
    <mergeCell ref="I2:N2"/>
    <mergeCell ref="A1:B1"/>
    <mergeCell ref="T2:Z2"/>
    <mergeCell ref="AA2:AA3"/>
    <mergeCell ref="AB2:AH2"/>
    <mergeCell ref="D2:D3"/>
    <mergeCell ref="E2:E3"/>
    <mergeCell ref="F2:F3"/>
    <mergeCell ref="S2:S3"/>
    <mergeCell ref="G2:G3"/>
    <mergeCell ref="E1:G1"/>
    <mergeCell ref="A2:C2"/>
    <mergeCell ref="O2:O3"/>
    <mergeCell ref="P2:P3"/>
    <mergeCell ref="Q2:R2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39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I190"/>
  <sheetViews>
    <sheetView workbookViewId="0">
      <pane ySplit="4" topLeftCell="A14" activePane="bottomLeft" state="frozen"/>
      <selection pane="bottomLeft" activeCell="A20" sqref="A20:XFD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.75" style="86" customWidth="1"/>
    <col min="15" max="16" width="9" style="86"/>
    <col min="17" max="18" width="9" style="88"/>
    <col min="19" max="19" width="9" style="85"/>
    <col min="20" max="25" width="4.875" style="85" customWidth="1"/>
    <col min="26" max="26" width="7.75" style="85" customWidth="1"/>
    <col min="27" max="27" width="9.625" style="85" customWidth="1"/>
    <col min="28" max="33" width="5.125" style="85" customWidth="1"/>
    <col min="34" max="34" width="7.875" style="85" customWidth="1"/>
    <col min="35" max="35" width="15.625" style="85" customWidth="1"/>
    <col min="36" max="16384" width="9" style="85"/>
  </cols>
  <sheetData>
    <row r="1" spans="1:35">
      <c r="A1" s="207" t="s">
        <v>237</v>
      </c>
      <c r="B1" s="207"/>
      <c r="E1" s="207"/>
      <c r="F1" s="207"/>
      <c r="G1" s="207"/>
      <c r="H1" s="87"/>
    </row>
    <row r="2" spans="1:35" ht="33.75" customHeight="1">
      <c r="A2" s="214" t="s">
        <v>263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290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3">
        <v>6.77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-6.77</v>
      </c>
      <c r="Q4" s="132">
        <f>N4</f>
        <v>0</v>
      </c>
      <c r="R4" s="132"/>
      <c r="S4" s="140">
        <f>Q4-G4</f>
        <v>-6.77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90">
        <v>1</v>
      </c>
      <c r="H5" s="154"/>
      <c r="I5" s="154"/>
      <c r="J5" s="154">
        <v>1</v>
      </c>
      <c r="K5" s="154"/>
      <c r="L5" s="154"/>
      <c r="M5" s="154"/>
      <c r="N5" s="137">
        <f t="shared" ref="N5:N23" si="0">SUM(I5:M5)</f>
        <v>1</v>
      </c>
      <c r="O5" s="138"/>
      <c r="P5" s="137">
        <f t="shared" ref="P5:P23" si="1">N5-G5-O5</f>
        <v>0</v>
      </c>
      <c r="Q5" s="132">
        <f t="shared" ref="Q5:Q23" si="2">N5</f>
        <v>1</v>
      </c>
      <c r="R5" s="133"/>
      <c r="S5" s="140">
        <f t="shared" ref="S5:S23" si="3">Q5-G5</f>
        <v>0</v>
      </c>
      <c r="T5" s="136"/>
      <c r="U5" s="136"/>
      <c r="V5" s="136"/>
      <c r="W5" s="136"/>
      <c r="X5" s="136"/>
      <c r="Y5" s="136"/>
      <c r="Z5" s="141">
        <f t="shared" ref="Z5:Z23" si="4">SUM(T5:Y5)</f>
        <v>0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1</v>
      </c>
      <c r="H6" s="135"/>
      <c r="I6" s="135"/>
      <c r="J6" s="135">
        <v>1</v>
      </c>
      <c r="K6" s="135"/>
      <c r="L6" s="135"/>
      <c r="M6" s="135"/>
      <c r="N6" s="137">
        <f t="shared" si="0"/>
        <v>1</v>
      </c>
      <c r="O6" s="138"/>
      <c r="P6" s="137">
        <f t="shared" si="1"/>
        <v>0</v>
      </c>
      <c r="Q6" s="132">
        <f t="shared" si="2"/>
        <v>1</v>
      </c>
      <c r="R6" s="84"/>
      <c r="S6" s="140">
        <f t="shared" si="3"/>
        <v>0</v>
      </c>
      <c r="T6" s="136"/>
      <c r="U6" s="136" t="s">
        <v>379</v>
      </c>
      <c r="V6" s="136"/>
      <c r="W6" s="136"/>
      <c r="X6" s="136"/>
      <c r="Y6" s="136"/>
      <c r="Z6" s="141">
        <f t="shared" si="4"/>
        <v>0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1</v>
      </c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-1</v>
      </c>
      <c r="Q7" s="132">
        <f t="shared" si="2"/>
        <v>0</v>
      </c>
      <c r="R7" s="84"/>
      <c r="S7" s="140">
        <f t="shared" si="3"/>
        <v>-1</v>
      </c>
      <c r="T7" s="136">
        <v>1</v>
      </c>
      <c r="U7" s="136"/>
      <c r="V7" s="136"/>
      <c r="W7" s="136"/>
      <c r="X7" s="136"/>
      <c r="Y7" s="136"/>
      <c r="Z7" s="141">
        <f t="shared" si="4"/>
        <v>1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1</v>
      </c>
      <c r="H8" s="84"/>
      <c r="I8" s="135"/>
      <c r="J8" s="135"/>
      <c r="K8" s="135"/>
      <c r="L8" s="135"/>
      <c r="M8" s="135">
        <v>2</v>
      </c>
      <c r="N8" s="137">
        <f t="shared" si="0"/>
        <v>2</v>
      </c>
      <c r="O8" s="84"/>
      <c r="P8" s="137">
        <f t="shared" si="1"/>
        <v>1</v>
      </c>
      <c r="Q8" s="132">
        <f t="shared" si="2"/>
        <v>2</v>
      </c>
      <c r="R8" s="84"/>
      <c r="S8" s="140">
        <f t="shared" si="3"/>
        <v>1</v>
      </c>
      <c r="T8" s="135"/>
      <c r="U8" s="135"/>
      <c r="V8" s="135"/>
      <c r="W8" s="135"/>
      <c r="X8" s="135"/>
      <c r="Y8" s="135"/>
      <c r="Z8" s="141">
        <f t="shared" si="4"/>
        <v>0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1</v>
      </c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-1</v>
      </c>
      <c r="Q9" s="132">
        <f t="shared" si="2"/>
        <v>0</v>
      </c>
      <c r="R9" s="84"/>
      <c r="S9" s="140">
        <f t="shared" si="3"/>
        <v>-1</v>
      </c>
      <c r="T9" s="136">
        <v>1</v>
      </c>
      <c r="U9" s="136"/>
      <c r="V9" s="136"/>
      <c r="W9" s="136"/>
      <c r="X9" s="136"/>
      <c r="Y9" s="136"/>
      <c r="Z9" s="141">
        <f t="shared" si="4"/>
        <v>1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1</v>
      </c>
      <c r="H10" s="84"/>
      <c r="I10" s="135"/>
      <c r="J10" s="135"/>
      <c r="K10" s="135">
        <v>1</v>
      </c>
      <c r="L10" s="135"/>
      <c r="M10" s="135"/>
      <c r="N10" s="137">
        <f t="shared" si="0"/>
        <v>1</v>
      </c>
      <c r="O10" s="84"/>
      <c r="P10" s="137">
        <f t="shared" si="1"/>
        <v>0</v>
      </c>
      <c r="Q10" s="132">
        <f t="shared" si="2"/>
        <v>1</v>
      </c>
      <c r="R10" s="84"/>
      <c r="S10" s="140">
        <f t="shared" si="3"/>
        <v>0</v>
      </c>
      <c r="T10" s="135">
        <v>1</v>
      </c>
      <c r="U10" s="135">
        <v>1</v>
      </c>
      <c r="V10" s="135"/>
      <c r="W10" s="135"/>
      <c r="X10" s="135"/>
      <c r="Y10" s="135"/>
      <c r="Z10" s="141">
        <f t="shared" si="4"/>
        <v>2</v>
      </c>
      <c r="AA10" s="136"/>
      <c r="AB10" s="135">
        <v>1</v>
      </c>
      <c r="AC10" s="135"/>
      <c r="AD10" s="135"/>
      <c r="AE10" s="135">
        <v>1</v>
      </c>
      <c r="AF10" s="135"/>
      <c r="AG10" s="135"/>
      <c r="AH10" s="141">
        <f t="shared" si="5"/>
        <v>2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1</v>
      </c>
      <c r="H11" s="135"/>
      <c r="I11" s="135"/>
      <c r="J11" s="135"/>
      <c r="K11" s="135">
        <v>1</v>
      </c>
      <c r="L11" s="135"/>
      <c r="M11" s="135"/>
      <c r="N11" s="137">
        <f t="shared" si="0"/>
        <v>1</v>
      </c>
      <c r="O11" s="138"/>
      <c r="P11" s="137">
        <f t="shared" si="1"/>
        <v>0</v>
      </c>
      <c r="Q11" s="132">
        <f t="shared" si="2"/>
        <v>1</v>
      </c>
      <c r="R11" s="84"/>
      <c r="S11" s="140">
        <f t="shared" si="3"/>
        <v>0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>
        <v>1</v>
      </c>
      <c r="AC11" s="136"/>
      <c r="AD11" s="136">
        <v>1</v>
      </c>
      <c r="AE11" s="136"/>
      <c r="AF11" s="136">
        <v>1</v>
      </c>
      <c r="AG11" s="136"/>
      <c r="AH11" s="141">
        <f t="shared" si="5"/>
        <v>3</v>
      </c>
      <c r="AI11" s="136" t="s">
        <v>374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1</v>
      </c>
      <c r="H12" s="84"/>
      <c r="I12" s="135"/>
      <c r="J12" s="135"/>
      <c r="K12" s="135">
        <v>1</v>
      </c>
      <c r="L12" s="135"/>
      <c r="M12" s="135"/>
      <c r="N12" s="137">
        <f t="shared" si="0"/>
        <v>1</v>
      </c>
      <c r="O12" s="84"/>
      <c r="P12" s="137">
        <f t="shared" si="1"/>
        <v>0</v>
      </c>
      <c r="Q12" s="132">
        <f>N12</f>
        <v>1</v>
      </c>
      <c r="R12" s="84"/>
      <c r="S12" s="140">
        <f t="shared" si="3"/>
        <v>0</v>
      </c>
      <c r="T12" s="135"/>
      <c r="U12" s="135"/>
      <c r="V12" s="135"/>
      <c r="W12" s="135"/>
      <c r="X12" s="135"/>
      <c r="Y12" s="135"/>
      <c r="Z12" s="141">
        <f t="shared" si="4"/>
        <v>0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1</v>
      </c>
      <c r="H13" s="135"/>
      <c r="I13" s="135"/>
      <c r="J13" s="135"/>
      <c r="K13" s="135">
        <v>1</v>
      </c>
      <c r="L13" s="135"/>
      <c r="M13" s="135"/>
      <c r="N13" s="137">
        <f t="shared" si="0"/>
        <v>1</v>
      </c>
      <c r="O13" s="138"/>
      <c r="P13" s="137">
        <f t="shared" si="1"/>
        <v>0</v>
      </c>
      <c r="Q13" s="132">
        <f t="shared" si="2"/>
        <v>1</v>
      </c>
      <c r="R13" s="84"/>
      <c r="S13" s="140">
        <f t="shared" si="3"/>
        <v>0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5">
        <v>1</v>
      </c>
      <c r="H14" s="84"/>
      <c r="I14" s="135"/>
      <c r="J14" s="135"/>
      <c r="K14" s="135"/>
      <c r="L14" s="135"/>
      <c r="M14" s="135"/>
      <c r="N14" s="137">
        <f t="shared" si="0"/>
        <v>0</v>
      </c>
      <c r="O14" s="84"/>
      <c r="P14" s="137">
        <f t="shared" si="1"/>
        <v>-1</v>
      </c>
      <c r="Q14" s="132">
        <f t="shared" si="2"/>
        <v>0</v>
      </c>
      <c r="R14" s="84"/>
      <c r="S14" s="140">
        <f t="shared" si="3"/>
        <v>-1</v>
      </c>
      <c r="T14" s="135">
        <v>1</v>
      </c>
      <c r="U14" s="135"/>
      <c r="V14" s="135"/>
      <c r="W14" s="135"/>
      <c r="X14" s="135"/>
      <c r="Y14" s="135"/>
      <c r="Z14" s="141">
        <f t="shared" si="4"/>
        <v>1</v>
      </c>
      <c r="AA14" s="136"/>
      <c r="AB14" s="136">
        <v>1</v>
      </c>
      <c r="AC14" s="136"/>
      <c r="AD14" s="136"/>
      <c r="AE14" s="136"/>
      <c r="AF14" s="136"/>
      <c r="AG14" s="136"/>
      <c r="AH14" s="141">
        <f t="shared" si="5"/>
        <v>1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1</v>
      </c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-1</v>
      </c>
      <c r="Q15" s="132">
        <f t="shared" si="2"/>
        <v>0</v>
      </c>
      <c r="R15" s="84"/>
      <c r="S15" s="140">
        <f t="shared" si="3"/>
        <v>-1</v>
      </c>
      <c r="T15" s="136"/>
      <c r="U15" s="136">
        <v>1</v>
      </c>
      <c r="V15" s="136"/>
      <c r="W15" s="136"/>
      <c r="X15" s="136"/>
      <c r="Y15" s="136"/>
      <c r="Z15" s="141">
        <f t="shared" si="4"/>
        <v>1</v>
      </c>
      <c r="AA15" s="136"/>
      <c r="AB15" s="136"/>
      <c r="AC15" s="136"/>
      <c r="AD15" s="136"/>
      <c r="AE15" s="136"/>
      <c r="AF15" s="136"/>
      <c r="AG15" s="136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1</v>
      </c>
      <c r="H16" s="84"/>
      <c r="I16" s="135"/>
      <c r="J16" s="135"/>
      <c r="K16" s="135">
        <v>1</v>
      </c>
      <c r="L16" s="135"/>
      <c r="M16" s="135">
        <v>1</v>
      </c>
      <c r="N16" s="137">
        <f t="shared" si="0"/>
        <v>2</v>
      </c>
      <c r="O16" s="84"/>
      <c r="P16" s="137">
        <f t="shared" si="1"/>
        <v>1</v>
      </c>
      <c r="Q16" s="132">
        <f t="shared" si="2"/>
        <v>2</v>
      </c>
      <c r="R16" s="84"/>
      <c r="S16" s="140">
        <f t="shared" si="3"/>
        <v>1</v>
      </c>
      <c r="T16" s="135"/>
      <c r="U16" s="135"/>
      <c r="V16" s="135"/>
      <c r="W16" s="135"/>
      <c r="X16" s="135"/>
      <c r="Y16" s="135"/>
      <c r="Z16" s="141">
        <f t="shared" si="4"/>
        <v>0</v>
      </c>
      <c r="AA16" s="136"/>
      <c r="AB16" s="136">
        <v>1</v>
      </c>
      <c r="AC16" s="136"/>
      <c r="AD16" s="136"/>
      <c r="AE16" s="136"/>
      <c r="AF16" s="136"/>
      <c r="AG16" s="136"/>
      <c r="AH16" s="141">
        <f t="shared" si="5"/>
        <v>1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1</v>
      </c>
      <c r="H17" s="135"/>
      <c r="I17" s="135"/>
      <c r="J17" s="135">
        <v>1</v>
      </c>
      <c r="K17" s="135"/>
      <c r="L17" s="135"/>
      <c r="M17" s="135">
        <v>1</v>
      </c>
      <c r="N17" s="137">
        <f t="shared" si="0"/>
        <v>2</v>
      </c>
      <c r="O17" s="138"/>
      <c r="P17" s="137">
        <f t="shared" si="1"/>
        <v>1</v>
      </c>
      <c r="Q17" s="132">
        <f t="shared" si="2"/>
        <v>2</v>
      </c>
      <c r="R17" s="84"/>
      <c r="S17" s="140">
        <f t="shared" si="3"/>
        <v>1</v>
      </c>
      <c r="T17" s="136"/>
      <c r="U17" s="136"/>
      <c r="V17" s="136"/>
      <c r="W17" s="136"/>
      <c r="X17" s="136"/>
      <c r="Y17" s="136"/>
      <c r="Z17" s="141">
        <f t="shared" si="4"/>
        <v>0</v>
      </c>
      <c r="AA17" s="136"/>
      <c r="AB17" s="136">
        <v>1</v>
      </c>
      <c r="AC17" s="136"/>
      <c r="AD17" s="136"/>
      <c r="AE17" s="136"/>
      <c r="AF17" s="136"/>
      <c r="AG17" s="136"/>
      <c r="AH17" s="141">
        <f t="shared" si="5"/>
        <v>1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1</v>
      </c>
      <c r="H18" s="84"/>
      <c r="I18" s="135"/>
      <c r="J18" s="135">
        <v>1</v>
      </c>
      <c r="K18" s="135"/>
      <c r="L18" s="135"/>
      <c r="M18" s="135"/>
      <c r="N18" s="137">
        <f t="shared" si="0"/>
        <v>1</v>
      </c>
      <c r="O18" s="84"/>
      <c r="P18" s="137">
        <f t="shared" si="1"/>
        <v>0</v>
      </c>
      <c r="Q18" s="132">
        <f>N18</f>
        <v>1</v>
      </c>
      <c r="R18" s="84"/>
      <c r="S18" s="140">
        <f t="shared" si="3"/>
        <v>0</v>
      </c>
      <c r="T18" s="135"/>
      <c r="U18" s="135"/>
      <c r="V18" s="135"/>
      <c r="W18" s="135"/>
      <c r="X18" s="135"/>
      <c r="Y18" s="135"/>
      <c r="Z18" s="141">
        <f t="shared" si="4"/>
        <v>0</v>
      </c>
      <c r="AA18" s="136"/>
      <c r="AB18" s="136">
        <v>1</v>
      </c>
      <c r="AC18" s="136"/>
      <c r="AD18" s="136"/>
      <c r="AE18" s="136"/>
      <c r="AF18" s="136"/>
      <c r="AG18" s="136"/>
      <c r="AH18" s="141">
        <f t="shared" si="5"/>
        <v>1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1</v>
      </c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-1</v>
      </c>
      <c r="Q19" s="132">
        <f t="shared" si="2"/>
        <v>0</v>
      </c>
      <c r="R19" s="84"/>
      <c r="S19" s="140">
        <f t="shared" si="3"/>
        <v>-1</v>
      </c>
      <c r="T19" s="136"/>
      <c r="U19" s="136">
        <v>1</v>
      </c>
      <c r="V19" s="136"/>
      <c r="W19" s="136"/>
      <c r="X19" s="136"/>
      <c r="Y19" s="136"/>
      <c r="Z19" s="141">
        <f t="shared" si="4"/>
        <v>1</v>
      </c>
      <c r="AA19" s="136"/>
      <c r="AB19" s="136"/>
      <c r="AC19" s="136"/>
      <c r="AD19" s="136"/>
      <c r="AE19" s="136"/>
      <c r="AF19" s="136"/>
      <c r="AG19" s="136"/>
      <c r="AH19" s="141">
        <f t="shared" si="5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1</v>
      </c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-1</v>
      </c>
      <c r="Q20" s="132">
        <f t="shared" si="2"/>
        <v>0</v>
      </c>
      <c r="R20" s="84"/>
      <c r="S20" s="140">
        <f t="shared" si="3"/>
        <v>-1</v>
      </c>
      <c r="T20" s="135"/>
      <c r="U20" s="135"/>
      <c r="V20" s="135">
        <v>1</v>
      </c>
      <c r="W20" s="135"/>
      <c r="X20" s="135"/>
      <c r="Y20" s="135"/>
      <c r="Z20" s="141">
        <f t="shared" si="4"/>
        <v>1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1</v>
      </c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-1</v>
      </c>
      <c r="Q21" s="132">
        <f t="shared" si="2"/>
        <v>0</v>
      </c>
      <c r="R21" s="84"/>
      <c r="S21" s="140">
        <f t="shared" si="3"/>
        <v>-1</v>
      </c>
      <c r="T21" s="136"/>
      <c r="U21" s="136"/>
      <c r="V21" s="136">
        <v>1</v>
      </c>
      <c r="W21" s="136"/>
      <c r="X21" s="136"/>
      <c r="Y21" s="136"/>
      <c r="Z21" s="141">
        <f t="shared" si="4"/>
        <v>1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1</v>
      </c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-1</v>
      </c>
      <c r="Q22" s="132">
        <f t="shared" si="2"/>
        <v>0</v>
      </c>
      <c r="R22" s="84"/>
      <c r="S22" s="140">
        <f t="shared" si="3"/>
        <v>-1</v>
      </c>
      <c r="T22" s="135"/>
      <c r="U22" s="135"/>
      <c r="V22" s="135"/>
      <c r="W22" s="135"/>
      <c r="X22" s="135">
        <v>1</v>
      </c>
      <c r="Y22" s="135"/>
      <c r="Z22" s="141">
        <f t="shared" si="4"/>
        <v>1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53">
        <v>1</v>
      </c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-1</v>
      </c>
      <c r="Q23" s="132">
        <f t="shared" si="2"/>
        <v>0</v>
      </c>
      <c r="R23" s="84"/>
      <c r="S23" s="140">
        <f t="shared" si="3"/>
        <v>-1</v>
      </c>
      <c r="T23" s="136"/>
      <c r="U23" s="136"/>
      <c r="V23" s="136"/>
      <c r="W23" s="136">
        <v>1</v>
      </c>
      <c r="X23" s="136"/>
      <c r="Y23" s="136"/>
      <c r="Z23" s="141">
        <f t="shared" si="4"/>
        <v>1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2:C2"/>
    <mergeCell ref="D2:D3"/>
    <mergeCell ref="E2:E3"/>
    <mergeCell ref="A1:B1"/>
    <mergeCell ref="T2:Z2"/>
    <mergeCell ref="F2:F3"/>
    <mergeCell ref="G2:G3"/>
    <mergeCell ref="H2:H3"/>
    <mergeCell ref="I2:N2"/>
    <mergeCell ref="O2:O3"/>
    <mergeCell ref="P2:P3"/>
    <mergeCell ref="AB2:AH2"/>
    <mergeCell ref="Q2:R2"/>
    <mergeCell ref="S2:S3"/>
    <mergeCell ref="AI2:AI3"/>
    <mergeCell ref="E1:G1"/>
    <mergeCell ref="AA2:AA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I190"/>
  <sheetViews>
    <sheetView topLeftCell="C1" workbookViewId="0">
      <pane ySplit="4" topLeftCell="A5" activePane="bottomLeft" state="frozen"/>
      <selection pane="bottomLeft" activeCell="C6" sqref="A6:XFD6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7" style="86" customWidth="1"/>
    <col min="14" max="14" width="7.375" style="86" customWidth="1"/>
    <col min="15" max="16" width="9" style="86"/>
    <col min="17" max="18" width="9" style="88"/>
    <col min="19" max="19" width="9" style="85"/>
    <col min="20" max="25" width="4.875" style="85" customWidth="1"/>
    <col min="26" max="26" width="7.75" style="85" customWidth="1"/>
    <col min="27" max="27" width="9.625" style="85" customWidth="1"/>
    <col min="28" max="33" width="5.25" style="85" customWidth="1"/>
    <col min="34" max="34" width="7.75" style="85" customWidth="1"/>
    <col min="35" max="16384" width="9" style="85"/>
  </cols>
  <sheetData>
    <row r="1" spans="1:35">
      <c r="A1" s="207" t="s">
        <v>236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114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291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1">
        <v>59.37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-59.37</v>
      </c>
      <c r="Q4" s="132">
        <f>N4</f>
        <v>0</v>
      </c>
      <c r="R4" s="132"/>
      <c r="S4" s="140">
        <f>Q4-G4</f>
        <v>-59.37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/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7.67</v>
      </c>
      <c r="H5" s="154">
        <v>0</v>
      </c>
      <c r="I5" s="154"/>
      <c r="J5" s="154"/>
      <c r="K5" s="154"/>
      <c r="L5" s="154"/>
      <c r="M5" s="154"/>
      <c r="N5" s="137">
        <f t="shared" ref="N5:N23" si="0">SUM(I5:M5)</f>
        <v>0</v>
      </c>
      <c r="O5" s="138"/>
      <c r="P5" s="137">
        <f t="shared" ref="P5:P23" si="1">N5-G5-O5</f>
        <v>-7.67</v>
      </c>
      <c r="Q5" s="132">
        <f t="shared" ref="Q5:Q23" si="2">N5</f>
        <v>0</v>
      </c>
      <c r="R5" s="133"/>
      <c r="S5" s="140">
        <f t="shared" ref="S5:S23" si="3">Q5-G5</f>
        <v>-7.67</v>
      </c>
      <c r="T5" s="136">
        <v>2</v>
      </c>
      <c r="U5" s="136">
        <v>1</v>
      </c>
      <c r="V5" s="136">
        <v>1</v>
      </c>
      <c r="W5" s="136">
        <v>1</v>
      </c>
      <c r="X5" s="136">
        <v>1</v>
      </c>
      <c r="Y5" s="136">
        <v>2</v>
      </c>
      <c r="Z5" s="141">
        <f t="shared" ref="Z5:Z23" si="4">SUM(T5:Y5)</f>
        <v>8</v>
      </c>
      <c r="AA5" s="136" t="s">
        <v>373</v>
      </c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</v>
      </c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-3</v>
      </c>
      <c r="Q6" s="132">
        <f t="shared" si="2"/>
        <v>0</v>
      </c>
      <c r="R6" s="84"/>
      <c r="S6" s="140">
        <f t="shared" si="3"/>
        <v>-3</v>
      </c>
      <c r="T6" s="136"/>
      <c r="U6" s="136"/>
      <c r="V6" s="136"/>
      <c r="W6" s="136"/>
      <c r="X6" s="136"/>
      <c r="Y6" s="136"/>
      <c r="Z6" s="141">
        <f t="shared" si="4"/>
        <v>0</v>
      </c>
      <c r="AA6" s="136" t="s">
        <v>373</v>
      </c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3.9</v>
      </c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-3.9</v>
      </c>
      <c r="Q7" s="132">
        <f t="shared" si="2"/>
        <v>0</v>
      </c>
      <c r="R7" s="84"/>
      <c r="S7" s="140">
        <f t="shared" si="3"/>
        <v>-3.9</v>
      </c>
      <c r="T7" s="136"/>
      <c r="U7" s="136"/>
      <c r="V7" s="136"/>
      <c r="W7" s="136"/>
      <c r="X7" s="136"/>
      <c r="Y7" s="136"/>
      <c r="Z7" s="141">
        <f t="shared" si="4"/>
        <v>0</v>
      </c>
      <c r="AA7" s="136" t="s">
        <v>373</v>
      </c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3</v>
      </c>
      <c r="H8" s="84"/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-3</v>
      </c>
      <c r="Q8" s="132">
        <f t="shared" si="2"/>
        <v>0</v>
      </c>
      <c r="R8" s="84"/>
      <c r="S8" s="140">
        <f t="shared" si="3"/>
        <v>-3</v>
      </c>
      <c r="T8" s="135"/>
      <c r="U8" s="135">
        <v>1</v>
      </c>
      <c r="V8" s="135"/>
      <c r="W8" s="135">
        <v>1</v>
      </c>
      <c r="X8" s="135"/>
      <c r="Y8" s="135">
        <v>1</v>
      </c>
      <c r="Z8" s="141">
        <f t="shared" si="4"/>
        <v>3</v>
      </c>
      <c r="AA8" s="136" t="s">
        <v>373</v>
      </c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5.95</v>
      </c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-5.95</v>
      </c>
      <c r="Q9" s="132">
        <f t="shared" si="2"/>
        <v>0</v>
      </c>
      <c r="R9" s="84"/>
      <c r="S9" s="140">
        <f t="shared" si="3"/>
        <v>-5.95</v>
      </c>
      <c r="T9" s="136"/>
      <c r="U9" s="136"/>
      <c r="V9" s="136"/>
      <c r="W9" s="136"/>
      <c r="X9" s="136"/>
      <c r="Y9" s="136"/>
      <c r="Z9" s="141">
        <f t="shared" si="4"/>
        <v>0</v>
      </c>
      <c r="AA9" s="136" t="s">
        <v>373</v>
      </c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9.32</v>
      </c>
      <c r="H10" s="84"/>
      <c r="I10" s="135"/>
      <c r="J10" s="135"/>
      <c r="K10" s="135"/>
      <c r="L10" s="135"/>
      <c r="M10" s="135"/>
      <c r="N10" s="137">
        <f t="shared" si="0"/>
        <v>0</v>
      </c>
      <c r="O10" s="84"/>
      <c r="P10" s="137">
        <f t="shared" si="1"/>
        <v>-9.32</v>
      </c>
      <c r="Q10" s="132">
        <f t="shared" si="2"/>
        <v>0</v>
      </c>
      <c r="R10" s="84"/>
      <c r="S10" s="140">
        <f t="shared" si="3"/>
        <v>-9.32</v>
      </c>
      <c r="T10" s="135"/>
      <c r="U10" s="135"/>
      <c r="V10" s="135"/>
      <c r="W10" s="135"/>
      <c r="X10" s="135"/>
      <c r="Y10" s="135"/>
      <c r="Z10" s="141">
        <f t="shared" si="4"/>
        <v>0</v>
      </c>
      <c r="AA10" s="136" t="s">
        <v>373</v>
      </c>
      <c r="AB10" s="135"/>
      <c r="AC10" s="135"/>
      <c r="AD10" s="135"/>
      <c r="AE10" s="135"/>
      <c r="AF10" s="135"/>
      <c r="AG10" s="135"/>
      <c r="AH10" s="141">
        <f t="shared" si="5"/>
        <v>0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3</v>
      </c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-3</v>
      </c>
      <c r="Q11" s="132">
        <f t="shared" si="2"/>
        <v>0</v>
      </c>
      <c r="R11" s="84"/>
      <c r="S11" s="140">
        <f t="shared" si="3"/>
        <v>-3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 t="s">
        <v>373</v>
      </c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3.6</v>
      </c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-3.6</v>
      </c>
      <c r="Q12" s="132">
        <f t="shared" si="2"/>
        <v>0</v>
      </c>
      <c r="R12" s="84"/>
      <c r="S12" s="140">
        <f t="shared" si="3"/>
        <v>-3.6</v>
      </c>
      <c r="T12" s="135"/>
      <c r="U12" s="135"/>
      <c r="V12" s="135"/>
      <c r="W12" s="135"/>
      <c r="X12" s="135"/>
      <c r="Y12" s="135"/>
      <c r="Z12" s="141">
        <f t="shared" si="4"/>
        <v>0</v>
      </c>
      <c r="AA12" s="136" t="s">
        <v>373</v>
      </c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6.05</v>
      </c>
      <c r="H13" s="135"/>
      <c r="I13" s="135"/>
      <c r="J13" s="135"/>
      <c r="K13" s="135"/>
      <c r="L13" s="135"/>
      <c r="M13" s="135"/>
      <c r="N13" s="137">
        <f t="shared" si="0"/>
        <v>0</v>
      </c>
      <c r="O13" s="138"/>
      <c r="P13" s="137">
        <f t="shared" si="1"/>
        <v>-6.05</v>
      </c>
      <c r="Q13" s="132">
        <f t="shared" si="2"/>
        <v>0</v>
      </c>
      <c r="R13" s="84"/>
      <c r="S13" s="140">
        <f t="shared" si="3"/>
        <v>-6.05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 t="s">
        <v>373</v>
      </c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70">
        <v>6.38</v>
      </c>
      <c r="H14" s="84">
        <v>1</v>
      </c>
      <c r="I14" s="135">
        <v>1</v>
      </c>
      <c r="J14" s="135"/>
      <c r="K14" s="135"/>
      <c r="L14" s="135"/>
      <c r="M14" s="135"/>
      <c r="N14" s="137">
        <f t="shared" si="0"/>
        <v>1</v>
      </c>
      <c r="O14" s="84"/>
      <c r="P14" s="137">
        <f t="shared" si="1"/>
        <v>-5.38</v>
      </c>
      <c r="Q14" s="132">
        <f t="shared" si="2"/>
        <v>1</v>
      </c>
      <c r="R14" s="84"/>
      <c r="S14" s="140">
        <f t="shared" si="3"/>
        <v>-5.38</v>
      </c>
      <c r="T14" s="135"/>
      <c r="U14" s="135">
        <v>1</v>
      </c>
      <c r="V14" s="135">
        <v>1</v>
      </c>
      <c r="W14" s="135">
        <v>1</v>
      </c>
      <c r="X14" s="135">
        <v>1</v>
      </c>
      <c r="Y14" s="135">
        <v>1</v>
      </c>
      <c r="Z14" s="141">
        <f t="shared" si="4"/>
        <v>5</v>
      </c>
      <c r="AA14" s="136" t="s">
        <v>373</v>
      </c>
      <c r="AB14" s="136"/>
      <c r="AC14" s="136"/>
      <c r="AD14" s="136"/>
      <c r="AE14" s="136"/>
      <c r="AF14" s="136"/>
      <c r="AG14" s="136"/>
      <c r="AH14" s="141">
        <f t="shared" si="5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</v>
      </c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-3</v>
      </c>
      <c r="Q15" s="132">
        <f t="shared" si="2"/>
        <v>0</v>
      </c>
      <c r="R15" s="84"/>
      <c r="S15" s="140">
        <f t="shared" si="3"/>
        <v>-3</v>
      </c>
      <c r="T15" s="136"/>
      <c r="U15" s="136"/>
      <c r="V15" s="136"/>
      <c r="W15" s="136"/>
      <c r="X15" s="136"/>
      <c r="Y15" s="136"/>
      <c r="Z15" s="141">
        <f t="shared" si="4"/>
        <v>0</v>
      </c>
      <c r="AA15" s="136" t="s">
        <v>373</v>
      </c>
      <c r="AB15" s="136"/>
      <c r="AC15" s="136"/>
      <c r="AD15" s="136"/>
      <c r="AE15" s="136"/>
      <c r="AF15" s="136"/>
      <c r="AG15" s="136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3</v>
      </c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-3</v>
      </c>
      <c r="Q16" s="132">
        <f t="shared" si="2"/>
        <v>0</v>
      </c>
      <c r="R16" s="84"/>
      <c r="S16" s="140">
        <f t="shared" si="3"/>
        <v>-3</v>
      </c>
      <c r="T16" s="135"/>
      <c r="U16" s="135"/>
      <c r="V16" s="135"/>
      <c r="W16" s="135"/>
      <c r="X16" s="135"/>
      <c r="Y16" s="135"/>
      <c r="Z16" s="141">
        <f t="shared" si="4"/>
        <v>0</v>
      </c>
      <c r="AA16" s="136" t="s">
        <v>373</v>
      </c>
      <c r="AB16" s="136"/>
      <c r="AC16" s="136"/>
      <c r="AD16" s="136"/>
      <c r="AE16" s="136"/>
      <c r="AF16" s="136"/>
      <c r="AG16" s="136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3.36</v>
      </c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-3.36</v>
      </c>
      <c r="Q17" s="132">
        <f t="shared" si="2"/>
        <v>0</v>
      </c>
      <c r="R17" s="84"/>
      <c r="S17" s="140">
        <f t="shared" si="3"/>
        <v>-3.36</v>
      </c>
      <c r="T17" s="136"/>
      <c r="U17" s="136"/>
      <c r="V17" s="136"/>
      <c r="W17" s="136"/>
      <c r="X17" s="136"/>
      <c r="Y17" s="136"/>
      <c r="Z17" s="141">
        <f t="shared" si="4"/>
        <v>0</v>
      </c>
      <c r="AA17" s="136" t="s">
        <v>373</v>
      </c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84">
        <v>3</v>
      </c>
      <c r="H18" s="84">
        <v>1</v>
      </c>
      <c r="I18" s="135">
        <v>1</v>
      </c>
      <c r="J18" s="135"/>
      <c r="K18" s="135">
        <v>1</v>
      </c>
      <c r="L18" s="135"/>
      <c r="M18" s="135"/>
      <c r="N18" s="137">
        <f t="shared" si="0"/>
        <v>2</v>
      </c>
      <c r="O18" s="84"/>
      <c r="P18" s="137">
        <f t="shared" si="1"/>
        <v>-1</v>
      </c>
      <c r="Q18" s="132">
        <f t="shared" si="2"/>
        <v>2</v>
      </c>
      <c r="R18" s="84"/>
      <c r="S18" s="140">
        <f t="shared" si="3"/>
        <v>-1</v>
      </c>
      <c r="T18" s="135"/>
      <c r="U18" s="135"/>
      <c r="V18" s="135"/>
      <c r="W18" s="135"/>
      <c r="X18" s="135"/>
      <c r="Y18" s="135"/>
      <c r="Z18" s="141">
        <f t="shared" si="4"/>
        <v>0</v>
      </c>
      <c r="AA18" s="136"/>
      <c r="AB18" s="136">
        <v>1</v>
      </c>
      <c r="AC18" s="136">
        <v>1</v>
      </c>
      <c r="AD18" s="136"/>
      <c r="AE18" s="136"/>
      <c r="AF18" s="136"/>
      <c r="AG18" s="136"/>
      <c r="AH18" s="141">
        <f t="shared" si="5"/>
        <v>2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84">
        <v>3</v>
      </c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-3</v>
      </c>
      <c r="Q19" s="132">
        <f t="shared" si="2"/>
        <v>0</v>
      </c>
      <c r="R19" s="84"/>
      <c r="S19" s="140">
        <f t="shared" si="3"/>
        <v>-3</v>
      </c>
      <c r="T19" s="136"/>
      <c r="U19" s="136"/>
      <c r="V19" s="136"/>
      <c r="W19" s="136"/>
      <c r="X19" s="136"/>
      <c r="Y19" s="136"/>
      <c r="Z19" s="141">
        <f t="shared" si="4"/>
        <v>0</v>
      </c>
      <c r="AA19" s="136" t="s">
        <v>373</v>
      </c>
      <c r="AB19" s="136"/>
      <c r="AC19" s="136"/>
      <c r="AD19" s="136"/>
      <c r="AE19" s="136"/>
      <c r="AF19" s="136"/>
      <c r="AG19" s="136"/>
      <c r="AH19" s="141">
        <f t="shared" si="5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84">
        <v>3</v>
      </c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-3</v>
      </c>
      <c r="Q20" s="132">
        <f t="shared" si="2"/>
        <v>0</v>
      </c>
      <c r="R20" s="84"/>
      <c r="S20" s="140">
        <f t="shared" si="3"/>
        <v>-3</v>
      </c>
      <c r="T20" s="135"/>
      <c r="U20" s="135"/>
      <c r="V20" s="135"/>
      <c r="W20" s="135"/>
      <c r="X20" s="135"/>
      <c r="Y20" s="135"/>
      <c r="Z20" s="141">
        <f t="shared" si="4"/>
        <v>0</v>
      </c>
      <c r="AA20" s="136" t="s">
        <v>373</v>
      </c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84">
        <v>3</v>
      </c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-3</v>
      </c>
      <c r="Q21" s="132">
        <f t="shared" si="2"/>
        <v>0</v>
      </c>
      <c r="R21" s="84"/>
      <c r="S21" s="140">
        <f t="shared" si="3"/>
        <v>-3</v>
      </c>
      <c r="T21" s="136"/>
      <c r="U21" s="136"/>
      <c r="V21" s="136"/>
      <c r="W21" s="136"/>
      <c r="X21" s="136"/>
      <c r="Y21" s="136"/>
      <c r="Z21" s="141">
        <f t="shared" si="4"/>
        <v>0</v>
      </c>
      <c r="AA21" s="136" t="s">
        <v>373</v>
      </c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84">
        <v>3</v>
      </c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-3</v>
      </c>
      <c r="Q22" s="132">
        <f t="shared" si="2"/>
        <v>0</v>
      </c>
      <c r="R22" s="84"/>
      <c r="S22" s="140">
        <f t="shared" si="3"/>
        <v>-3</v>
      </c>
      <c r="T22" s="135"/>
      <c r="U22" s="135"/>
      <c r="V22" s="135"/>
      <c r="W22" s="135"/>
      <c r="X22" s="135"/>
      <c r="Y22" s="135"/>
      <c r="Z22" s="141">
        <f t="shared" si="4"/>
        <v>0</v>
      </c>
      <c r="AA22" s="136" t="s">
        <v>373</v>
      </c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84">
        <v>3</v>
      </c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-3</v>
      </c>
      <c r="Q23" s="132">
        <f t="shared" si="2"/>
        <v>0</v>
      </c>
      <c r="R23" s="84"/>
      <c r="S23" s="140">
        <f t="shared" si="3"/>
        <v>-3</v>
      </c>
      <c r="T23" s="136"/>
      <c r="U23" s="136"/>
      <c r="V23" s="136"/>
      <c r="W23" s="136"/>
      <c r="X23" s="136"/>
      <c r="Y23" s="136"/>
      <c r="Z23" s="141">
        <f t="shared" si="4"/>
        <v>0</v>
      </c>
      <c r="AA23" s="136" t="s">
        <v>373</v>
      </c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A2:AA3"/>
    <mergeCell ref="AB2:AH2"/>
    <mergeCell ref="Q2:R2"/>
    <mergeCell ref="S2:S3"/>
    <mergeCell ref="AI2:AI3"/>
    <mergeCell ref="T2:Z2"/>
    <mergeCell ref="H2:H3"/>
    <mergeCell ref="I2:N2"/>
    <mergeCell ref="O2:O3"/>
    <mergeCell ref="P2:P3"/>
    <mergeCell ref="A1:C1"/>
    <mergeCell ref="E1:G1"/>
    <mergeCell ref="A2:C2"/>
    <mergeCell ref="D2:D3"/>
    <mergeCell ref="E2:E3"/>
    <mergeCell ref="F2:F3"/>
    <mergeCell ref="G2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I190"/>
  <sheetViews>
    <sheetView workbookViewId="0">
      <pane ySplit="4" topLeftCell="A5" activePane="bottomLeft" state="frozen"/>
      <selection pane="bottomLeft" activeCell="J8" sqref="J8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75" style="86" customWidth="1"/>
    <col min="14" max="14" width="8.375" style="86" customWidth="1"/>
    <col min="15" max="16" width="9" style="86"/>
    <col min="17" max="18" width="9" style="88"/>
    <col min="19" max="19" width="9" style="85"/>
    <col min="20" max="25" width="5.375" style="85" customWidth="1"/>
    <col min="26" max="26" width="7.75" style="85" customWidth="1"/>
    <col min="27" max="27" width="9.625" style="85" customWidth="1"/>
    <col min="28" max="33" width="5.125" style="85" customWidth="1"/>
    <col min="34" max="34" width="7.375" style="85" customWidth="1"/>
    <col min="35" max="16384" width="9" style="85"/>
  </cols>
  <sheetData>
    <row r="1" spans="1:35">
      <c r="A1" s="207" t="s">
        <v>235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214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292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6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-6</v>
      </c>
      <c r="Q4" s="132">
        <f>N4</f>
        <v>0</v>
      </c>
      <c r="R4" s="132"/>
      <c r="S4" s="140">
        <f>Q4-G4</f>
        <v>-6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/>
      <c r="H5" s="154"/>
      <c r="I5" s="154"/>
      <c r="J5" s="154"/>
      <c r="K5" s="154"/>
      <c r="L5" s="154"/>
      <c r="M5" s="154"/>
      <c r="N5" s="137">
        <f t="shared" ref="N5:N23" si="0">SUM(I5:M5)</f>
        <v>0</v>
      </c>
      <c r="O5" s="138"/>
      <c r="P5" s="137">
        <f t="shared" ref="P5:P23" si="1">N5-G5-O5</f>
        <v>0</v>
      </c>
      <c r="Q5" s="133"/>
      <c r="R5" s="133"/>
      <c r="S5" s="140">
        <f t="shared" ref="S5:S23" si="2">Q5-G5</f>
        <v>0</v>
      </c>
      <c r="T5" s="136"/>
      <c r="U5" s="136"/>
      <c r="V5" s="136"/>
      <c r="W5" s="136"/>
      <c r="X5" s="136"/>
      <c r="Y5" s="136"/>
      <c r="Z5" s="141">
        <f t="shared" ref="Z5:Z23" si="3">SUM(T5:Y5)</f>
        <v>0</v>
      </c>
      <c r="AA5" s="136"/>
      <c r="AB5" s="136"/>
      <c r="AC5" s="136"/>
      <c r="AD5" s="136"/>
      <c r="AE5" s="136"/>
      <c r="AF5" s="136"/>
      <c r="AG5" s="136"/>
      <c r="AH5" s="141">
        <f t="shared" ref="AH5:AH23" si="4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/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0</v>
      </c>
      <c r="Q6" s="84"/>
      <c r="R6" s="84"/>
      <c r="S6" s="140">
        <f t="shared" si="2"/>
        <v>0</v>
      </c>
      <c r="T6" s="136"/>
      <c r="U6" s="136"/>
      <c r="V6" s="136"/>
      <c r="W6" s="136"/>
      <c r="X6" s="136"/>
      <c r="Y6" s="136"/>
      <c r="Z6" s="141">
        <f t="shared" si="3"/>
        <v>0</v>
      </c>
      <c r="AA6" s="136"/>
      <c r="AB6" s="136"/>
      <c r="AC6" s="136"/>
      <c r="AD6" s="136"/>
      <c r="AE6" s="136"/>
      <c r="AF6" s="136"/>
      <c r="AG6" s="136"/>
      <c r="AH6" s="141">
        <f t="shared" si="4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/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0</v>
      </c>
      <c r="Q7" s="84"/>
      <c r="R7" s="84"/>
      <c r="S7" s="140">
        <f t="shared" si="2"/>
        <v>0</v>
      </c>
      <c r="T7" s="136"/>
      <c r="U7" s="136"/>
      <c r="V7" s="136"/>
      <c r="W7" s="136"/>
      <c r="X7" s="136"/>
      <c r="Y7" s="136"/>
      <c r="Z7" s="141">
        <f t="shared" si="3"/>
        <v>0</v>
      </c>
      <c r="AA7" s="136"/>
      <c r="AB7" s="136"/>
      <c r="AC7" s="136"/>
      <c r="AD7" s="136"/>
      <c r="AE7" s="136"/>
      <c r="AF7" s="136"/>
      <c r="AG7" s="136"/>
      <c r="AH7" s="141">
        <f t="shared" si="4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/>
      <c r="H8" s="84"/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0</v>
      </c>
      <c r="Q8" s="84"/>
      <c r="R8" s="84"/>
      <c r="S8" s="140">
        <f t="shared" si="2"/>
        <v>0</v>
      </c>
      <c r="T8" s="135"/>
      <c r="U8" s="135"/>
      <c r="V8" s="135"/>
      <c r="W8" s="135"/>
      <c r="X8" s="135"/>
      <c r="Y8" s="135"/>
      <c r="Z8" s="141">
        <f t="shared" si="3"/>
        <v>0</v>
      </c>
      <c r="AA8" s="136"/>
      <c r="AB8" s="135"/>
      <c r="AC8" s="135"/>
      <c r="AD8" s="135"/>
      <c r="AE8" s="135"/>
      <c r="AF8" s="135"/>
      <c r="AG8" s="135"/>
      <c r="AH8" s="141">
        <f t="shared" si="4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/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0</v>
      </c>
      <c r="Q9" s="84"/>
      <c r="R9" s="84"/>
      <c r="S9" s="140">
        <f t="shared" si="2"/>
        <v>0</v>
      </c>
      <c r="T9" s="136"/>
      <c r="U9" s="136"/>
      <c r="V9" s="136"/>
      <c r="W9" s="136"/>
      <c r="X9" s="136"/>
      <c r="Y9" s="136"/>
      <c r="Z9" s="141">
        <f t="shared" si="3"/>
        <v>0</v>
      </c>
      <c r="AA9" s="136"/>
      <c r="AB9" s="136"/>
      <c r="AC9" s="136"/>
      <c r="AD9" s="136"/>
      <c r="AE9" s="136"/>
      <c r="AF9" s="136"/>
      <c r="AG9" s="136"/>
      <c r="AH9" s="141">
        <f t="shared" si="4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/>
      <c r="H10" s="84"/>
      <c r="I10" s="135"/>
      <c r="J10" s="135"/>
      <c r="K10" s="135"/>
      <c r="L10" s="135"/>
      <c r="M10" s="135"/>
      <c r="N10" s="137">
        <f t="shared" si="0"/>
        <v>0</v>
      </c>
      <c r="O10" s="84"/>
      <c r="P10" s="137">
        <f t="shared" si="1"/>
        <v>0</v>
      </c>
      <c r="Q10" s="84"/>
      <c r="R10" s="84"/>
      <c r="S10" s="140">
        <f t="shared" si="2"/>
        <v>0</v>
      </c>
      <c r="T10" s="135"/>
      <c r="U10" s="135"/>
      <c r="V10" s="135"/>
      <c r="W10" s="135"/>
      <c r="X10" s="135"/>
      <c r="Y10" s="135"/>
      <c r="Z10" s="141">
        <f t="shared" si="3"/>
        <v>0</v>
      </c>
      <c r="AA10" s="136"/>
      <c r="AB10" s="135"/>
      <c r="AC10" s="135"/>
      <c r="AD10" s="135"/>
      <c r="AE10" s="135"/>
      <c r="AF10" s="135"/>
      <c r="AG10" s="135"/>
      <c r="AH10" s="141">
        <f t="shared" si="4"/>
        <v>0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/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0</v>
      </c>
      <c r="Q11" s="84"/>
      <c r="R11" s="84"/>
      <c r="S11" s="140">
        <f t="shared" si="2"/>
        <v>0</v>
      </c>
      <c r="T11" s="136"/>
      <c r="U11" s="136"/>
      <c r="V11" s="136"/>
      <c r="W11" s="136"/>
      <c r="X11" s="136"/>
      <c r="Y11" s="136"/>
      <c r="Z11" s="141">
        <f t="shared" si="3"/>
        <v>0</v>
      </c>
      <c r="AA11" s="136"/>
      <c r="AB11" s="136"/>
      <c r="AC11" s="136"/>
      <c r="AD11" s="136"/>
      <c r="AE11" s="136"/>
      <c r="AF11" s="136"/>
      <c r="AG11" s="136"/>
      <c r="AH11" s="141">
        <f t="shared" si="4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/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0</v>
      </c>
      <c r="Q12" s="84"/>
      <c r="R12" s="84"/>
      <c r="S12" s="140">
        <f t="shared" si="2"/>
        <v>0</v>
      </c>
      <c r="T12" s="135"/>
      <c r="U12" s="135"/>
      <c r="V12" s="135"/>
      <c r="W12" s="135"/>
      <c r="X12" s="135"/>
      <c r="Y12" s="135"/>
      <c r="Z12" s="141">
        <f t="shared" si="3"/>
        <v>0</v>
      </c>
      <c r="AA12" s="136"/>
      <c r="AB12" s="135"/>
      <c r="AC12" s="135"/>
      <c r="AD12" s="135"/>
      <c r="AE12" s="135"/>
      <c r="AF12" s="135"/>
      <c r="AG12" s="135"/>
      <c r="AH12" s="141">
        <f t="shared" si="4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/>
      <c r="H13" s="135"/>
      <c r="I13" s="135"/>
      <c r="J13" s="135"/>
      <c r="K13" s="135"/>
      <c r="L13" s="135"/>
      <c r="M13" s="135"/>
      <c r="N13" s="137">
        <f t="shared" si="0"/>
        <v>0</v>
      </c>
      <c r="O13" s="138"/>
      <c r="P13" s="137">
        <f t="shared" si="1"/>
        <v>0</v>
      </c>
      <c r="Q13" s="84"/>
      <c r="R13" s="84"/>
      <c r="S13" s="140">
        <f t="shared" si="2"/>
        <v>0</v>
      </c>
      <c r="T13" s="136"/>
      <c r="U13" s="136"/>
      <c r="V13" s="136"/>
      <c r="W13" s="136"/>
      <c r="X13" s="136"/>
      <c r="Y13" s="136"/>
      <c r="Z13" s="141">
        <f t="shared" si="3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4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/>
      <c r="H14" s="84"/>
      <c r="I14" s="135"/>
      <c r="J14" s="135"/>
      <c r="K14" s="135"/>
      <c r="L14" s="135"/>
      <c r="M14" s="135"/>
      <c r="N14" s="137">
        <f t="shared" si="0"/>
        <v>0</v>
      </c>
      <c r="O14" s="84"/>
      <c r="P14" s="137">
        <f t="shared" si="1"/>
        <v>0</v>
      </c>
      <c r="Q14" s="84"/>
      <c r="R14" s="84"/>
      <c r="S14" s="140">
        <f t="shared" si="2"/>
        <v>0</v>
      </c>
      <c r="T14" s="135"/>
      <c r="U14" s="135"/>
      <c r="V14" s="135"/>
      <c r="W14" s="135"/>
      <c r="X14" s="135"/>
      <c r="Y14" s="135"/>
      <c r="Z14" s="141">
        <f t="shared" si="3"/>
        <v>0</v>
      </c>
      <c r="AA14" s="136"/>
      <c r="AB14" s="136"/>
      <c r="AC14" s="136"/>
      <c r="AD14" s="136"/>
      <c r="AE14" s="136"/>
      <c r="AF14" s="136"/>
      <c r="AG14" s="136"/>
      <c r="AH14" s="141">
        <f t="shared" si="4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/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0</v>
      </c>
      <c r="Q15" s="84"/>
      <c r="R15" s="84"/>
      <c r="S15" s="140">
        <f t="shared" si="2"/>
        <v>0</v>
      </c>
      <c r="T15" s="136"/>
      <c r="U15" s="136"/>
      <c r="V15" s="136"/>
      <c r="W15" s="136"/>
      <c r="X15" s="136"/>
      <c r="Y15" s="136"/>
      <c r="Z15" s="141">
        <f t="shared" si="3"/>
        <v>0</v>
      </c>
      <c r="AA15" s="136"/>
      <c r="AB15" s="136"/>
      <c r="AC15" s="136"/>
      <c r="AD15" s="136"/>
      <c r="AE15" s="136"/>
      <c r="AF15" s="136"/>
      <c r="AG15" s="136"/>
      <c r="AH15" s="141">
        <f t="shared" si="4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/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0</v>
      </c>
      <c r="Q16" s="84"/>
      <c r="R16" s="84"/>
      <c r="S16" s="140">
        <f t="shared" si="2"/>
        <v>0</v>
      </c>
      <c r="T16" s="135"/>
      <c r="U16" s="135"/>
      <c r="V16" s="135"/>
      <c r="W16" s="135"/>
      <c r="X16" s="135"/>
      <c r="Y16" s="135"/>
      <c r="Z16" s="141">
        <f t="shared" si="3"/>
        <v>0</v>
      </c>
      <c r="AA16" s="136"/>
      <c r="AB16" s="136"/>
      <c r="AC16" s="136"/>
      <c r="AD16" s="136"/>
      <c r="AE16" s="136"/>
      <c r="AF16" s="136"/>
      <c r="AG16" s="136"/>
      <c r="AH16" s="141">
        <f t="shared" si="4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/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0</v>
      </c>
      <c r="Q17" s="84"/>
      <c r="R17" s="84"/>
      <c r="S17" s="140">
        <f t="shared" si="2"/>
        <v>0</v>
      </c>
      <c r="T17" s="136"/>
      <c r="U17" s="136"/>
      <c r="V17" s="136"/>
      <c r="W17" s="136"/>
      <c r="X17" s="136"/>
      <c r="Y17" s="136"/>
      <c r="Z17" s="141">
        <f t="shared" si="3"/>
        <v>0</v>
      </c>
      <c r="AA17" s="136"/>
      <c r="AB17" s="136"/>
      <c r="AC17" s="136"/>
      <c r="AD17" s="136"/>
      <c r="AE17" s="136"/>
      <c r="AF17" s="136"/>
      <c r="AG17" s="136"/>
      <c r="AH17" s="141">
        <f t="shared" si="4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/>
      <c r="H18" s="84"/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0</v>
      </c>
      <c r="Q18" s="84"/>
      <c r="R18" s="84"/>
      <c r="S18" s="140">
        <f t="shared" si="2"/>
        <v>0</v>
      </c>
      <c r="T18" s="135"/>
      <c r="U18" s="135"/>
      <c r="V18" s="135"/>
      <c r="W18" s="135"/>
      <c r="X18" s="135"/>
      <c r="Y18" s="135"/>
      <c r="Z18" s="141">
        <f t="shared" si="3"/>
        <v>0</v>
      </c>
      <c r="AA18" s="136"/>
      <c r="AB18" s="136"/>
      <c r="AC18" s="136"/>
      <c r="AD18" s="136"/>
      <c r="AE18" s="136"/>
      <c r="AF18" s="136"/>
      <c r="AG18" s="136"/>
      <c r="AH18" s="141">
        <f t="shared" si="4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/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0</v>
      </c>
      <c r="Q19" s="84"/>
      <c r="R19" s="84"/>
      <c r="S19" s="140">
        <f t="shared" si="2"/>
        <v>0</v>
      </c>
      <c r="T19" s="136"/>
      <c r="U19" s="136"/>
      <c r="V19" s="136"/>
      <c r="W19" s="136"/>
      <c r="X19" s="136"/>
      <c r="Y19" s="136"/>
      <c r="Z19" s="141">
        <f t="shared" si="3"/>
        <v>0</v>
      </c>
      <c r="AA19" s="136"/>
      <c r="AB19" s="136"/>
      <c r="AC19" s="136"/>
      <c r="AD19" s="136"/>
      <c r="AE19" s="136"/>
      <c r="AF19" s="136"/>
      <c r="AG19" s="136"/>
      <c r="AH19" s="141">
        <f t="shared" si="4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/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0</v>
      </c>
      <c r="Q20" s="84"/>
      <c r="R20" s="84"/>
      <c r="S20" s="140">
        <f t="shared" si="2"/>
        <v>0</v>
      </c>
      <c r="T20" s="135"/>
      <c r="U20" s="135"/>
      <c r="V20" s="135"/>
      <c r="W20" s="135"/>
      <c r="X20" s="135"/>
      <c r="Y20" s="135"/>
      <c r="Z20" s="141">
        <f t="shared" si="3"/>
        <v>0</v>
      </c>
      <c r="AA20" s="136"/>
      <c r="AB20" s="135"/>
      <c r="AC20" s="135"/>
      <c r="AD20" s="135"/>
      <c r="AE20" s="135"/>
      <c r="AF20" s="135"/>
      <c r="AG20" s="135"/>
      <c r="AH20" s="141">
        <f t="shared" si="4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/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0</v>
      </c>
      <c r="Q21" s="84"/>
      <c r="R21" s="84"/>
      <c r="S21" s="140">
        <f t="shared" si="2"/>
        <v>0</v>
      </c>
      <c r="T21" s="136"/>
      <c r="U21" s="136"/>
      <c r="V21" s="136"/>
      <c r="W21" s="136"/>
      <c r="X21" s="136"/>
      <c r="Y21" s="136"/>
      <c r="Z21" s="141">
        <f t="shared" si="3"/>
        <v>0</v>
      </c>
      <c r="AA21" s="136"/>
      <c r="AB21" s="136"/>
      <c r="AC21" s="136"/>
      <c r="AD21" s="136"/>
      <c r="AE21" s="136"/>
      <c r="AF21" s="136"/>
      <c r="AG21" s="136"/>
      <c r="AH21" s="141">
        <f t="shared" si="4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3"/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0</v>
      </c>
      <c r="Q22" s="84"/>
      <c r="R22" s="84"/>
      <c r="S22" s="140">
        <f t="shared" si="2"/>
        <v>0</v>
      </c>
      <c r="T22" s="135"/>
      <c r="U22" s="135"/>
      <c r="V22" s="135"/>
      <c r="W22" s="135"/>
      <c r="X22" s="135"/>
      <c r="Y22" s="135"/>
      <c r="Z22" s="141">
        <f t="shared" si="3"/>
        <v>0</v>
      </c>
      <c r="AA22" s="136"/>
      <c r="AB22" s="136"/>
      <c r="AC22" s="136"/>
      <c r="AD22" s="136"/>
      <c r="AE22" s="136"/>
      <c r="AF22" s="136"/>
      <c r="AG22" s="136"/>
      <c r="AH22" s="141">
        <f t="shared" si="4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/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0</v>
      </c>
      <c r="Q23" s="84"/>
      <c r="R23" s="84"/>
      <c r="S23" s="140">
        <f t="shared" si="2"/>
        <v>0</v>
      </c>
      <c r="T23" s="136"/>
      <c r="U23" s="136"/>
      <c r="V23" s="136"/>
      <c r="W23" s="136"/>
      <c r="X23" s="136"/>
      <c r="Y23" s="136"/>
      <c r="Z23" s="141">
        <f t="shared" si="3"/>
        <v>0</v>
      </c>
      <c r="AA23" s="136"/>
      <c r="AB23" s="136"/>
      <c r="AC23" s="136"/>
      <c r="AD23" s="136"/>
      <c r="AE23" s="136"/>
      <c r="AF23" s="136"/>
      <c r="AG23" s="136"/>
      <c r="AH23" s="141">
        <f t="shared" si="4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2:C2"/>
    <mergeCell ref="D2:D3"/>
    <mergeCell ref="E2:E3"/>
    <mergeCell ref="A1:C1"/>
    <mergeCell ref="T2:Z2"/>
    <mergeCell ref="F2:F3"/>
    <mergeCell ref="G2:G3"/>
    <mergeCell ref="H2:H3"/>
    <mergeCell ref="I2:N2"/>
    <mergeCell ref="O2:O3"/>
    <mergeCell ref="P2:P3"/>
    <mergeCell ref="AB2:AH2"/>
    <mergeCell ref="Q2:R2"/>
    <mergeCell ref="S2:S3"/>
    <mergeCell ref="AI2:AI3"/>
    <mergeCell ref="E1:G1"/>
    <mergeCell ref="AA2:AA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I190"/>
  <sheetViews>
    <sheetView topLeftCell="B1" workbookViewId="0">
      <pane ySplit="4" topLeftCell="A32" activePane="bottomLeft" state="frozen"/>
      <selection pane="bottomLeft" activeCell="AF39" sqref="AF39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.375" style="86" customWidth="1"/>
    <col min="15" max="16" width="9" style="86"/>
    <col min="17" max="18" width="9" style="88"/>
    <col min="19" max="19" width="9" style="85"/>
    <col min="20" max="25" width="5.25" style="85" customWidth="1"/>
    <col min="26" max="26" width="7.25" style="85" customWidth="1"/>
    <col min="27" max="27" width="12.875" style="85" customWidth="1"/>
    <col min="28" max="33" width="5.375" style="85" customWidth="1"/>
    <col min="34" max="34" width="7.25" style="85" customWidth="1"/>
    <col min="35" max="16384" width="9" style="85"/>
  </cols>
  <sheetData>
    <row r="1" spans="1:35">
      <c r="A1" s="207" t="s">
        <v>264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215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293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1">
        <v>2.48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-2.48</v>
      </c>
      <c r="Q4" s="132">
        <f>N4</f>
        <v>0</v>
      </c>
      <c r="R4" s="132"/>
      <c r="S4" s="140">
        <f>Q4-G4</f>
        <v>-2.48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90">
        <v>2</v>
      </c>
      <c r="H5" s="154"/>
      <c r="I5" s="154"/>
      <c r="J5" s="154"/>
      <c r="K5" s="154"/>
      <c r="L5" s="154"/>
      <c r="M5" s="154"/>
      <c r="N5" s="137">
        <f t="shared" ref="N5:N43" si="0">SUM(I5:M5)</f>
        <v>0</v>
      </c>
      <c r="O5" s="138"/>
      <c r="P5" s="137">
        <f t="shared" ref="P5:P43" si="1">N5-G5-O5</f>
        <v>-2</v>
      </c>
      <c r="Q5" s="132">
        <f t="shared" ref="Q5:Q43" si="2">N5</f>
        <v>0</v>
      </c>
      <c r="R5" s="133"/>
      <c r="S5" s="140">
        <f t="shared" ref="S5:S43" si="3">Q5-G5</f>
        <v>-2</v>
      </c>
      <c r="T5" s="136"/>
      <c r="U5" s="136">
        <v>1</v>
      </c>
      <c r="V5" s="136"/>
      <c r="W5" s="136">
        <v>1</v>
      </c>
      <c r="X5" s="136"/>
      <c r="Y5" s="136"/>
      <c r="Z5" s="141">
        <f t="shared" ref="Z5:Z43" si="4">SUM(T5:Y5)</f>
        <v>2</v>
      </c>
      <c r="AA5" s="136" t="s">
        <v>373</v>
      </c>
      <c r="AB5" s="136"/>
      <c r="AC5" s="136"/>
      <c r="AD5" s="136">
        <v>1</v>
      </c>
      <c r="AE5" s="136"/>
      <c r="AF5" s="136">
        <v>1</v>
      </c>
      <c r="AG5" s="136"/>
      <c r="AH5" s="141">
        <f t="shared" ref="AH5:AH43" si="5">SUM(AB5:AG5)</f>
        <v>2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2</v>
      </c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-2</v>
      </c>
      <c r="Q6" s="132">
        <f t="shared" si="2"/>
        <v>0</v>
      </c>
      <c r="R6" s="84"/>
      <c r="S6" s="140">
        <f t="shared" si="3"/>
        <v>-2</v>
      </c>
      <c r="T6" s="136"/>
      <c r="U6" s="136"/>
      <c r="V6" s="136">
        <v>1</v>
      </c>
      <c r="W6" s="136"/>
      <c r="X6" s="136"/>
      <c r="Y6" s="136"/>
      <c r="Z6" s="141">
        <f t="shared" si="4"/>
        <v>1</v>
      </c>
      <c r="AA6" s="136" t="s">
        <v>373</v>
      </c>
      <c r="AB6" s="136"/>
      <c r="AC6" s="136"/>
      <c r="AD6" s="136"/>
      <c r="AE6" s="136">
        <v>1</v>
      </c>
      <c r="AF6" s="136"/>
      <c r="AG6" s="136"/>
      <c r="AH6" s="141">
        <f t="shared" si="5"/>
        <v>1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2</v>
      </c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-2</v>
      </c>
      <c r="Q7" s="132">
        <f t="shared" si="2"/>
        <v>0</v>
      </c>
      <c r="R7" s="84"/>
      <c r="S7" s="140">
        <f t="shared" si="3"/>
        <v>-2</v>
      </c>
      <c r="T7" s="136">
        <v>1</v>
      </c>
      <c r="U7" s="136"/>
      <c r="V7" s="136"/>
      <c r="W7" s="136"/>
      <c r="X7" s="136"/>
      <c r="Y7" s="136"/>
      <c r="Z7" s="141">
        <f t="shared" si="4"/>
        <v>1</v>
      </c>
      <c r="AA7" s="136" t="s">
        <v>373</v>
      </c>
      <c r="AB7" s="136"/>
      <c r="AC7" s="136">
        <v>1</v>
      </c>
      <c r="AD7" s="136"/>
      <c r="AE7" s="136"/>
      <c r="AF7" s="136"/>
      <c r="AG7" s="136"/>
      <c r="AH7" s="141">
        <f t="shared" si="5"/>
        <v>1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2</v>
      </c>
      <c r="H8" s="84"/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-2</v>
      </c>
      <c r="Q8" s="132">
        <f t="shared" si="2"/>
        <v>0</v>
      </c>
      <c r="R8" s="84"/>
      <c r="S8" s="140">
        <f t="shared" si="3"/>
        <v>-2</v>
      </c>
      <c r="T8" s="135"/>
      <c r="U8" s="135">
        <v>1</v>
      </c>
      <c r="V8" s="135"/>
      <c r="W8" s="135"/>
      <c r="X8" s="135"/>
      <c r="Y8" s="135"/>
      <c r="Z8" s="141">
        <f t="shared" si="4"/>
        <v>1</v>
      </c>
      <c r="AA8" s="136" t="s">
        <v>373</v>
      </c>
      <c r="AB8" s="135"/>
      <c r="AC8" s="135"/>
      <c r="AD8" s="135">
        <v>1</v>
      </c>
      <c r="AE8" s="135"/>
      <c r="AF8" s="135"/>
      <c r="AG8" s="135"/>
      <c r="AH8" s="141">
        <f t="shared" si="5"/>
        <v>1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2</v>
      </c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-2</v>
      </c>
      <c r="Q9" s="132">
        <f t="shared" si="2"/>
        <v>0</v>
      </c>
      <c r="R9" s="84"/>
      <c r="S9" s="140">
        <f t="shared" si="3"/>
        <v>-2</v>
      </c>
      <c r="T9" s="136">
        <v>1</v>
      </c>
      <c r="U9" s="136">
        <v>1</v>
      </c>
      <c r="V9" s="136"/>
      <c r="W9" s="136"/>
      <c r="X9" s="136"/>
      <c r="Y9" s="136"/>
      <c r="Z9" s="141">
        <f t="shared" si="4"/>
        <v>2</v>
      </c>
      <c r="AA9" s="136" t="s">
        <v>373</v>
      </c>
      <c r="AB9" s="136"/>
      <c r="AC9" s="136"/>
      <c r="AD9" s="136">
        <v>1</v>
      </c>
      <c r="AE9" s="136">
        <v>1</v>
      </c>
      <c r="AF9" s="136"/>
      <c r="AG9" s="136"/>
      <c r="AH9" s="141">
        <f t="shared" si="5"/>
        <v>2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2</v>
      </c>
      <c r="H10" s="84"/>
      <c r="I10" s="135"/>
      <c r="J10" s="135"/>
      <c r="K10" s="135"/>
      <c r="L10" s="135"/>
      <c r="M10" s="135"/>
      <c r="N10" s="137">
        <f t="shared" si="0"/>
        <v>0</v>
      </c>
      <c r="O10" s="84"/>
      <c r="P10" s="137">
        <f t="shared" si="1"/>
        <v>-2</v>
      </c>
      <c r="Q10" s="132">
        <f t="shared" si="2"/>
        <v>0</v>
      </c>
      <c r="R10" s="84"/>
      <c r="S10" s="140">
        <f t="shared" si="3"/>
        <v>-2</v>
      </c>
      <c r="T10" s="135">
        <v>1</v>
      </c>
      <c r="U10" s="135"/>
      <c r="V10" s="135">
        <v>1</v>
      </c>
      <c r="W10" s="135"/>
      <c r="X10" s="135">
        <v>1</v>
      </c>
      <c r="Y10" s="135"/>
      <c r="Z10" s="141">
        <f t="shared" si="4"/>
        <v>3</v>
      </c>
      <c r="AA10" s="136" t="s">
        <v>373</v>
      </c>
      <c r="AB10" s="135"/>
      <c r="AC10" s="135">
        <v>1</v>
      </c>
      <c r="AD10" s="135"/>
      <c r="AE10" s="135">
        <v>1</v>
      </c>
      <c r="AF10" s="135"/>
      <c r="AG10" s="135">
        <v>1</v>
      </c>
      <c r="AH10" s="141">
        <f t="shared" si="5"/>
        <v>3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2</v>
      </c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-2</v>
      </c>
      <c r="Q11" s="132">
        <f t="shared" si="2"/>
        <v>0</v>
      </c>
      <c r="R11" s="84"/>
      <c r="S11" s="140">
        <f t="shared" si="3"/>
        <v>-2</v>
      </c>
      <c r="T11" s="136"/>
      <c r="U11" s="136"/>
      <c r="V11" s="136"/>
      <c r="W11" s="136">
        <v>1</v>
      </c>
      <c r="X11" s="136"/>
      <c r="Y11" s="136"/>
      <c r="Z11" s="141">
        <f t="shared" si="4"/>
        <v>1</v>
      </c>
      <c r="AA11" s="136" t="s">
        <v>373</v>
      </c>
      <c r="AB11" s="136"/>
      <c r="AC11" s="136"/>
      <c r="AD11" s="136"/>
      <c r="AE11" s="136"/>
      <c r="AF11" s="136">
        <v>1</v>
      </c>
      <c r="AG11" s="136"/>
      <c r="AH11" s="141">
        <f t="shared" si="5"/>
        <v>1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2</v>
      </c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-2</v>
      </c>
      <c r="Q12" s="132">
        <f t="shared" si="2"/>
        <v>0</v>
      </c>
      <c r="R12" s="84"/>
      <c r="S12" s="140">
        <f t="shared" si="3"/>
        <v>-2</v>
      </c>
      <c r="T12" s="135"/>
      <c r="U12" s="135"/>
      <c r="V12" s="135">
        <v>1</v>
      </c>
      <c r="W12" s="135"/>
      <c r="X12" s="135"/>
      <c r="Y12" s="135"/>
      <c r="Z12" s="141">
        <f t="shared" si="4"/>
        <v>1</v>
      </c>
      <c r="AA12" s="136" t="s">
        <v>373</v>
      </c>
      <c r="AB12" s="135"/>
      <c r="AC12" s="135"/>
      <c r="AD12" s="135"/>
      <c r="AE12" s="135"/>
      <c r="AF12" s="135">
        <v>1</v>
      </c>
      <c r="AG12" s="135"/>
      <c r="AH12" s="141">
        <f t="shared" si="5"/>
        <v>1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2</v>
      </c>
      <c r="H13" s="135"/>
      <c r="I13" s="135"/>
      <c r="J13" s="135"/>
      <c r="K13" s="135"/>
      <c r="L13" s="135"/>
      <c r="M13" s="135"/>
      <c r="N13" s="137">
        <f t="shared" si="0"/>
        <v>0</v>
      </c>
      <c r="O13" s="138"/>
      <c r="P13" s="137">
        <f t="shared" si="1"/>
        <v>-2</v>
      </c>
      <c r="Q13" s="132">
        <f t="shared" si="2"/>
        <v>0</v>
      </c>
      <c r="R13" s="84"/>
      <c r="S13" s="140">
        <f t="shared" si="3"/>
        <v>-2</v>
      </c>
      <c r="T13" s="136">
        <v>1</v>
      </c>
      <c r="U13" s="136"/>
      <c r="V13" s="136"/>
      <c r="W13" s="136">
        <v>1</v>
      </c>
      <c r="X13" s="136"/>
      <c r="Y13" s="136">
        <v>1</v>
      </c>
      <c r="Z13" s="141">
        <f t="shared" si="4"/>
        <v>3</v>
      </c>
      <c r="AA13" s="136" t="s">
        <v>373</v>
      </c>
      <c r="AB13" s="136"/>
      <c r="AC13" s="136">
        <v>1</v>
      </c>
      <c r="AD13" s="136"/>
      <c r="AE13" s="136">
        <v>1</v>
      </c>
      <c r="AF13" s="136"/>
      <c r="AG13" s="136">
        <v>1</v>
      </c>
      <c r="AH13" s="141">
        <f t="shared" si="5"/>
        <v>3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5">
        <v>2</v>
      </c>
      <c r="H14" s="84"/>
      <c r="I14" s="135"/>
      <c r="J14" s="135"/>
      <c r="K14" s="135"/>
      <c r="L14" s="135"/>
      <c r="M14" s="135"/>
      <c r="N14" s="137">
        <f t="shared" si="0"/>
        <v>0</v>
      </c>
      <c r="O14" s="84"/>
      <c r="P14" s="137">
        <f t="shared" si="1"/>
        <v>-2</v>
      </c>
      <c r="Q14" s="132">
        <f t="shared" si="2"/>
        <v>0</v>
      </c>
      <c r="R14" s="84"/>
      <c r="S14" s="140">
        <f t="shared" si="3"/>
        <v>-2</v>
      </c>
      <c r="T14" s="135">
        <v>1</v>
      </c>
      <c r="U14" s="135">
        <v>1</v>
      </c>
      <c r="V14" s="135"/>
      <c r="W14" s="135"/>
      <c r="X14" s="135"/>
      <c r="Y14" s="135"/>
      <c r="Z14" s="141">
        <f t="shared" si="4"/>
        <v>2</v>
      </c>
      <c r="AA14" s="136" t="s">
        <v>373</v>
      </c>
      <c r="AB14" s="136">
        <v>1</v>
      </c>
      <c r="AC14" s="136">
        <v>1</v>
      </c>
      <c r="AD14" s="136"/>
      <c r="AE14" s="136"/>
      <c r="AF14" s="136"/>
      <c r="AG14" s="136"/>
      <c r="AH14" s="141">
        <f t="shared" si="5"/>
        <v>2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2</v>
      </c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-2</v>
      </c>
      <c r="Q15" s="132">
        <f t="shared" si="2"/>
        <v>0</v>
      </c>
      <c r="R15" s="84"/>
      <c r="S15" s="140">
        <f t="shared" si="3"/>
        <v>-2</v>
      </c>
      <c r="T15" s="136"/>
      <c r="U15" s="136"/>
      <c r="V15" s="136"/>
      <c r="W15" s="136"/>
      <c r="X15" s="136"/>
      <c r="Y15" s="136">
        <v>1</v>
      </c>
      <c r="Z15" s="141">
        <f t="shared" si="4"/>
        <v>1</v>
      </c>
      <c r="AA15" s="136" t="s">
        <v>373</v>
      </c>
      <c r="AB15" s="136"/>
      <c r="AC15" s="136"/>
      <c r="AD15" s="136"/>
      <c r="AE15" s="136"/>
      <c r="AF15" s="136"/>
      <c r="AG15" s="136">
        <v>1</v>
      </c>
      <c r="AH15" s="141">
        <f t="shared" si="5"/>
        <v>1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2</v>
      </c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-2</v>
      </c>
      <c r="Q16" s="132">
        <f t="shared" si="2"/>
        <v>0</v>
      </c>
      <c r="R16" s="84"/>
      <c r="S16" s="140">
        <f t="shared" si="3"/>
        <v>-2</v>
      </c>
      <c r="T16" s="135"/>
      <c r="U16" s="135"/>
      <c r="V16" s="135"/>
      <c r="W16" s="135"/>
      <c r="X16" s="135">
        <v>1</v>
      </c>
      <c r="Y16" s="135"/>
      <c r="Z16" s="141">
        <f t="shared" si="4"/>
        <v>1</v>
      </c>
      <c r="AA16" s="136" t="s">
        <v>373</v>
      </c>
      <c r="AB16" s="136"/>
      <c r="AC16" s="136"/>
      <c r="AD16" s="136"/>
      <c r="AE16" s="136"/>
      <c r="AF16" s="136"/>
      <c r="AG16" s="136">
        <v>1</v>
      </c>
      <c r="AH16" s="141">
        <f t="shared" si="5"/>
        <v>1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2</v>
      </c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-2</v>
      </c>
      <c r="Q17" s="132">
        <f t="shared" si="2"/>
        <v>0</v>
      </c>
      <c r="R17" s="84"/>
      <c r="S17" s="140">
        <f t="shared" si="3"/>
        <v>-2</v>
      </c>
      <c r="T17" s="136"/>
      <c r="U17" s="136">
        <v>1</v>
      </c>
      <c r="V17" s="136"/>
      <c r="W17" s="136"/>
      <c r="X17" s="136">
        <v>1</v>
      </c>
      <c r="Y17" s="136">
        <v>1</v>
      </c>
      <c r="Z17" s="141">
        <f t="shared" si="4"/>
        <v>3</v>
      </c>
      <c r="AA17" s="136"/>
      <c r="AB17" s="136"/>
      <c r="AC17" s="136"/>
      <c r="AD17" s="136">
        <v>1</v>
      </c>
      <c r="AE17" s="136"/>
      <c r="AF17" s="136">
        <v>1</v>
      </c>
      <c r="AG17" s="136">
        <v>1</v>
      </c>
      <c r="AH17" s="141">
        <f t="shared" si="5"/>
        <v>3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2</v>
      </c>
      <c r="H18" s="84"/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-2</v>
      </c>
      <c r="Q18" s="132">
        <f t="shared" si="2"/>
        <v>0</v>
      </c>
      <c r="R18" s="84"/>
      <c r="S18" s="140">
        <f t="shared" si="3"/>
        <v>-2</v>
      </c>
      <c r="T18" s="135"/>
      <c r="U18" s="135"/>
      <c r="V18" s="135"/>
      <c r="W18" s="135"/>
      <c r="X18" s="135"/>
      <c r="Y18" s="135">
        <v>1</v>
      </c>
      <c r="Z18" s="141">
        <f t="shared" si="4"/>
        <v>1</v>
      </c>
      <c r="AA18" s="136" t="s">
        <v>373</v>
      </c>
      <c r="AB18" s="136"/>
      <c r="AC18" s="136"/>
      <c r="AD18" s="136"/>
      <c r="AE18" s="136"/>
      <c r="AF18" s="136"/>
      <c r="AG18" s="136">
        <v>1</v>
      </c>
      <c r="AH18" s="141">
        <f t="shared" si="5"/>
        <v>1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2</v>
      </c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-2</v>
      </c>
      <c r="Q19" s="132">
        <f t="shared" si="2"/>
        <v>0</v>
      </c>
      <c r="R19" s="84"/>
      <c r="S19" s="140">
        <f t="shared" si="3"/>
        <v>-2</v>
      </c>
      <c r="T19" s="136"/>
      <c r="U19" s="136"/>
      <c r="V19" s="136">
        <v>1</v>
      </c>
      <c r="W19" s="136"/>
      <c r="X19" s="136"/>
      <c r="Y19" s="136"/>
      <c r="Z19" s="141">
        <f t="shared" si="4"/>
        <v>1</v>
      </c>
      <c r="AA19" s="136" t="s">
        <v>373</v>
      </c>
      <c r="AB19" s="136"/>
      <c r="AC19" s="136"/>
      <c r="AD19" s="136">
        <v>1</v>
      </c>
      <c r="AE19" s="136"/>
      <c r="AF19" s="136"/>
      <c r="AG19" s="136"/>
      <c r="AH19" s="141">
        <f t="shared" si="5"/>
        <v>1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2</v>
      </c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-2</v>
      </c>
      <c r="Q20" s="132">
        <f t="shared" si="2"/>
        <v>0</v>
      </c>
      <c r="R20" s="84"/>
      <c r="S20" s="140">
        <f t="shared" si="3"/>
        <v>-2</v>
      </c>
      <c r="T20" s="135"/>
      <c r="U20" s="135">
        <v>1</v>
      </c>
      <c r="V20" s="135"/>
      <c r="W20" s="135"/>
      <c r="X20" s="135"/>
      <c r="Y20" s="135"/>
      <c r="Z20" s="141">
        <f t="shared" si="4"/>
        <v>1</v>
      </c>
      <c r="AA20" s="136" t="s">
        <v>373</v>
      </c>
      <c r="AB20" s="135"/>
      <c r="AC20" s="135"/>
      <c r="AD20" s="135">
        <v>1</v>
      </c>
      <c r="AE20" s="135"/>
      <c r="AF20" s="135"/>
      <c r="AG20" s="135"/>
      <c r="AH20" s="141">
        <f t="shared" si="5"/>
        <v>1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2</v>
      </c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-2</v>
      </c>
      <c r="Q21" s="132">
        <f t="shared" si="2"/>
        <v>0</v>
      </c>
      <c r="R21" s="84"/>
      <c r="S21" s="140">
        <f t="shared" si="3"/>
        <v>-2</v>
      </c>
      <c r="T21" s="136"/>
      <c r="U21" s="136"/>
      <c r="V21" s="136">
        <v>1</v>
      </c>
      <c r="W21" s="136"/>
      <c r="X21" s="136"/>
      <c r="Y21" s="136"/>
      <c r="Z21" s="141">
        <f t="shared" si="4"/>
        <v>1</v>
      </c>
      <c r="AA21" s="136" t="s">
        <v>373</v>
      </c>
      <c r="AB21" s="136"/>
      <c r="AC21" s="136"/>
      <c r="AD21" s="136"/>
      <c r="AE21" s="136">
        <v>1</v>
      </c>
      <c r="AF21" s="136"/>
      <c r="AG21" s="136"/>
      <c r="AH21" s="141">
        <f t="shared" si="5"/>
        <v>1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2</v>
      </c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-2</v>
      </c>
      <c r="Q22" s="132">
        <f t="shared" si="2"/>
        <v>0</v>
      </c>
      <c r="R22" s="84"/>
      <c r="S22" s="140">
        <f t="shared" si="3"/>
        <v>-2</v>
      </c>
      <c r="T22" s="135"/>
      <c r="U22" s="135"/>
      <c r="V22" s="135"/>
      <c r="W22" s="135">
        <v>1</v>
      </c>
      <c r="X22" s="135"/>
      <c r="Y22" s="135"/>
      <c r="Z22" s="141">
        <f t="shared" si="4"/>
        <v>1</v>
      </c>
      <c r="AA22" s="136" t="s">
        <v>373</v>
      </c>
      <c r="AB22" s="136"/>
      <c r="AC22" s="136"/>
      <c r="AD22" s="136"/>
      <c r="AE22" s="136"/>
      <c r="AF22" s="136">
        <v>1</v>
      </c>
      <c r="AG22" s="136"/>
      <c r="AH22" s="141">
        <f t="shared" si="5"/>
        <v>1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2</v>
      </c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-2</v>
      </c>
      <c r="Q23" s="132">
        <f t="shared" si="2"/>
        <v>0</v>
      </c>
      <c r="R23" s="84"/>
      <c r="S23" s="140">
        <f t="shared" si="3"/>
        <v>-2</v>
      </c>
      <c r="T23" s="136"/>
      <c r="U23" s="136"/>
      <c r="V23" s="136"/>
      <c r="W23" s="136">
        <v>1</v>
      </c>
      <c r="X23" s="136"/>
      <c r="Y23" s="136"/>
      <c r="Z23" s="141">
        <f t="shared" si="4"/>
        <v>1</v>
      </c>
      <c r="AA23" s="136" t="s">
        <v>373</v>
      </c>
      <c r="AB23" s="136"/>
      <c r="AC23" s="136"/>
      <c r="AD23" s="136"/>
      <c r="AE23" s="136"/>
      <c r="AF23" s="136">
        <v>1</v>
      </c>
      <c r="AG23" s="136"/>
      <c r="AH23" s="141">
        <f t="shared" si="5"/>
        <v>1</v>
      </c>
      <c r="AI23" s="136"/>
    </row>
    <row r="24" spans="1:35" s="139" customFormat="1">
      <c r="A24" s="135" t="s">
        <v>303</v>
      </c>
      <c r="B24" s="136" t="s">
        <v>304</v>
      </c>
      <c r="C24" s="136" t="s">
        <v>349</v>
      </c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7">
        <f t="shared" si="0"/>
        <v>0</v>
      </c>
      <c r="O24" s="84"/>
      <c r="P24" s="137">
        <f t="shared" si="1"/>
        <v>0</v>
      </c>
      <c r="Q24" s="132">
        <f t="shared" si="2"/>
        <v>0</v>
      </c>
      <c r="R24" s="84"/>
      <c r="S24" s="140">
        <f t="shared" si="3"/>
        <v>0</v>
      </c>
      <c r="T24" s="135">
        <v>1</v>
      </c>
      <c r="U24" s="135"/>
      <c r="V24" s="135">
        <v>1</v>
      </c>
      <c r="W24" s="135"/>
      <c r="X24" s="135">
        <v>1</v>
      </c>
      <c r="Y24" s="135"/>
      <c r="Z24" s="141">
        <f t="shared" si="4"/>
        <v>3</v>
      </c>
      <c r="AA24" s="136" t="s">
        <v>373</v>
      </c>
      <c r="AB24" s="135"/>
      <c r="AC24" s="135">
        <v>1</v>
      </c>
      <c r="AD24" s="135"/>
      <c r="AE24" s="135">
        <v>1</v>
      </c>
      <c r="AF24" s="135"/>
      <c r="AG24" s="135">
        <v>1</v>
      </c>
      <c r="AH24" s="141">
        <f t="shared" si="5"/>
        <v>3</v>
      </c>
      <c r="AI24" s="136"/>
    </row>
    <row r="25" spans="1:35" s="139" customFormat="1">
      <c r="A25" s="135" t="s">
        <v>303</v>
      </c>
      <c r="B25" s="136" t="s">
        <v>307</v>
      </c>
      <c r="C25" s="136" t="s">
        <v>350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7">
        <f t="shared" si="0"/>
        <v>0</v>
      </c>
      <c r="O25" s="138"/>
      <c r="P25" s="137">
        <f t="shared" si="1"/>
        <v>0</v>
      </c>
      <c r="Q25" s="132">
        <f t="shared" si="2"/>
        <v>0</v>
      </c>
      <c r="R25" s="84"/>
      <c r="S25" s="140">
        <f t="shared" si="3"/>
        <v>0</v>
      </c>
      <c r="T25" s="136"/>
      <c r="U25" s="136">
        <v>1</v>
      </c>
      <c r="V25" s="136"/>
      <c r="W25" s="136"/>
      <c r="X25" s="136"/>
      <c r="Y25" s="136"/>
      <c r="Z25" s="141">
        <f t="shared" si="4"/>
        <v>1</v>
      </c>
      <c r="AA25" s="136"/>
      <c r="AB25" s="136"/>
      <c r="AC25" s="136"/>
      <c r="AD25" s="136">
        <v>1</v>
      </c>
      <c r="AE25" s="136"/>
      <c r="AF25" s="136"/>
      <c r="AG25" s="136"/>
      <c r="AH25" s="141">
        <f t="shared" si="5"/>
        <v>1</v>
      </c>
      <c r="AI25" s="136"/>
    </row>
    <row r="26" spans="1:35" s="139" customFormat="1">
      <c r="A26" s="135" t="s">
        <v>303</v>
      </c>
      <c r="B26" s="136" t="s">
        <v>310</v>
      </c>
      <c r="C26" s="136" t="s">
        <v>351</v>
      </c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7">
        <f t="shared" si="0"/>
        <v>0</v>
      </c>
      <c r="O26" s="84"/>
      <c r="P26" s="137">
        <f t="shared" si="1"/>
        <v>0</v>
      </c>
      <c r="Q26" s="132">
        <f t="shared" si="2"/>
        <v>0</v>
      </c>
      <c r="R26" s="84"/>
      <c r="S26" s="140">
        <f t="shared" si="3"/>
        <v>0</v>
      </c>
      <c r="T26" s="135"/>
      <c r="U26" s="135"/>
      <c r="V26" s="135">
        <v>1</v>
      </c>
      <c r="W26" s="135"/>
      <c r="X26" s="135"/>
      <c r="Y26" s="135"/>
      <c r="Z26" s="141">
        <f t="shared" si="4"/>
        <v>1</v>
      </c>
      <c r="AA26" s="136"/>
      <c r="AB26" s="136"/>
      <c r="AC26" s="136"/>
      <c r="AD26" s="136"/>
      <c r="AE26" s="136">
        <v>1</v>
      </c>
      <c r="AF26" s="136"/>
      <c r="AG26" s="136"/>
      <c r="AH26" s="141">
        <f t="shared" si="5"/>
        <v>1</v>
      </c>
      <c r="AI26" s="136"/>
    </row>
    <row r="27" spans="1:35" s="139" customFormat="1">
      <c r="A27" s="135" t="s">
        <v>303</v>
      </c>
      <c r="B27" s="136" t="s">
        <v>313</v>
      </c>
      <c r="C27" s="136" t="s">
        <v>352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7">
        <f t="shared" si="0"/>
        <v>0</v>
      </c>
      <c r="O27" s="138"/>
      <c r="P27" s="137">
        <f t="shared" si="1"/>
        <v>0</v>
      </c>
      <c r="Q27" s="132">
        <f t="shared" si="2"/>
        <v>0</v>
      </c>
      <c r="R27" s="84"/>
      <c r="S27" s="140">
        <f t="shared" si="3"/>
        <v>0</v>
      </c>
      <c r="T27" s="136"/>
      <c r="U27" s="136">
        <v>1</v>
      </c>
      <c r="V27" s="136"/>
      <c r="W27" s="136"/>
      <c r="X27" s="136"/>
      <c r="Y27" s="136"/>
      <c r="Z27" s="141">
        <f t="shared" si="4"/>
        <v>1</v>
      </c>
      <c r="AA27" s="136"/>
      <c r="AB27" s="136"/>
      <c r="AC27" s="136"/>
      <c r="AD27" s="136">
        <v>1</v>
      </c>
      <c r="AE27" s="136"/>
      <c r="AF27" s="136"/>
      <c r="AG27" s="136"/>
      <c r="AH27" s="141">
        <f t="shared" si="5"/>
        <v>1</v>
      </c>
      <c r="AI27" s="136"/>
    </row>
    <row r="28" spans="1:35" s="139" customFormat="1">
      <c r="A28" s="135" t="s">
        <v>303</v>
      </c>
      <c r="B28" s="136" t="s">
        <v>315</v>
      </c>
      <c r="C28" s="136" t="s">
        <v>353</v>
      </c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7">
        <f t="shared" si="0"/>
        <v>0</v>
      </c>
      <c r="O28" s="84"/>
      <c r="P28" s="137">
        <f t="shared" si="1"/>
        <v>0</v>
      </c>
      <c r="Q28" s="132">
        <f t="shared" si="2"/>
        <v>0</v>
      </c>
      <c r="R28" s="84"/>
      <c r="S28" s="140">
        <f t="shared" si="3"/>
        <v>0</v>
      </c>
      <c r="T28" s="135"/>
      <c r="U28" s="135">
        <v>1</v>
      </c>
      <c r="V28" s="135"/>
      <c r="W28" s="135"/>
      <c r="X28" s="135"/>
      <c r="Y28" s="135"/>
      <c r="Z28" s="141">
        <f t="shared" si="4"/>
        <v>1</v>
      </c>
      <c r="AA28" s="136"/>
      <c r="AB28" s="136"/>
      <c r="AC28" s="136"/>
      <c r="AD28" s="136">
        <v>1</v>
      </c>
      <c r="AE28" s="136"/>
      <c r="AF28" s="136"/>
      <c r="AG28" s="136"/>
      <c r="AH28" s="141">
        <f t="shared" si="5"/>
        <v>1</v>
      </c>
      <c r="AI28" s="136"/>
    </row>
    <row r="29" spans="1:35" s="139" customFormat="1">
      <c r="A29" s="135" t="s">
        <v>303</v>
      </c>
      <c r="B29" s="136" t="s">
        <v>317</v>
      </c>
      <c r="C29" s="136" t="s">
        <v>354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7">
        <f t="shared" si="0"/>
        <v>0</v>
      </c>
      <c r="O29" s="138"/>
      <c r="P29" s="137">
        <f t="shared" si="1"/>
        <v>0</v>
      </c>
      <c r="Q29" s="132">
        <f t="shared" si="2"/>
        <v>0</v>
      </c>
      <c r="R29" s="84"/>
      <c r="S29" s="140">
        <f t="shared" si="3"/>
        <v>0</v>
      </c>
      <c r="T29" s="136"/>
      <c r="U29" s="136"/>
      <c r="V29" s="136">
        <v>1</v>
      </c>
      <c r="W29" s="136"/>
      <c r="X29" s="136"/>
      <c r="Y29" s="136"/>
      <c r="Z29" s="141">
        <f t="shared" si="4"/>
        <v>1</v>
      </c>
      <c r="AA29" s="136"/>
      <c r="AB29" s="136"/>
      <c r="AC29" s="136"/>
      <c r="AD29" s="136"/>
      <c r="AE29" s="136">
        <v>1</v>
      </c>
      <c r="AF29" s="136"/>
      <c r="AG29" s="136"/>
      <c r="AH29" s="141">
        <f t="shared" si="5"/>
        <v>1</v>
      </c>
      <c r="AI29" s="136"/>
    </row>
    <row r="30" spans="1:35" s="139" customFormat="1">
      <c r="A30" s="135" t="s">
        <v>303</v>
      </c>
      <c r="B30" s="136" t="s">
        <v>320</v>
      </c>
      <c r="C30" s="136" t="s">
        <v>355</v>
      </c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7">
        <f t="shared" si="0"/>
        <v>0</v>
      </c>
      <c r="O30" s="84"/>
      <c r="P30" s="137">
        <f t="shared" si="1"/>
        <v>0</v>
      </c>
      <c r="Q30" s="132">
        <f t="shared" si="2"/>
        <v>0</v>
      </c>
      <c r="R30" s="84"/>
      <c r="S30" s="140">
        <f t="shared" si="3"/>
        <v>0</v>
      </c>
      <c r="T30" s="135"/>
      <c r="U30" s="135"/>
      <c r="V30" s="135">
        <v>1</v>
      </c>
      <c r="W30" s="135"/>
      <c r="X30" s="135"/>
      <c r="Y30" s="135"/>
      <c r="Z30" s="141">
        <f t="shared" si="4"/>
        <v>1</v>
      </c>
      <c r="AA30" s="136"/>
      <c r="AB30" s="136"/>
      <c r="AC30" s="136"/>
      <c r="AD30" s="136"/>
      <c r="AE30" s="136">
        <v>1</v>
      </c>
      <c r="AF30" s="136"/>
      <c r="AG30" s="136"/>
      <c r="AH30" s="141">
        <f t="shared" si="5"/>
        <v>1</v>
      </c>
      <c r="AI30" s="136"/>
    </row>
    <row r="31" spans="1:35" s="139" customFormat="1">
      <c r="A31" s="135" t="s">
        <v>303</v>
      </c>
      <c r="B31" s="136" t="s">
        <v>322</v>
      </c>
      <c r="C31" s="136" t="s">
        <v>356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7">
        <f t="shared" si="0"/>
        <v>0</v>
      </c>
      <c r="O31" s="138"/>
      <c r="P31" s="137">
        <f t="shared" si="1"/>
        <v>0</v>
      </c>
      <c r="Q31" s="132">
        <f t="shared" si="2"/>
        <v>0</v>
      </c>
      <c r="R31" s="84"/>
      <c r="S31" s="140">
        <f t="shared" si="3"/>
        <v>0</v>
      </c>
      <c r="T31" s="136">
        <v>1</v>
      </c>
      <c r="U31" s="136"/>
      <c r="V31" s="136">
        <v>1</v>
      </c>
      <c r="W31" s="136"/>
      <c r="X31" s="136">
        <v>1</v>
      </c>
      <c r="Y31" s="136"/>
      <c r="Z31" s="141">
        <f t="shared" si="4"/>
        <v>3</v>
      </c>
      <c r="AA31" s="136"/>
      <c r="AB31" s="136"/>
      <c r="AC31" s="136">
        <v>1</v>
      </c>
      <c r="AD31" s="136"/>
      <c r="AE31" s="136">
        <v>1</v>
      </c>
      <c r="AF31" s="136"/>
      <c r="AG31" s="136">
        <v>1</v>
      </c>
      <c r="AH31" s="141">
        <f t="shared" si="5"/>
        <v>3</v>
      </c>
      <c r="AI31" s="136"/>
    </row>
    <row r="32" spans="1:35" s="139" customFormat="1">
      <c r="A32" s="135" t="s">
        <v>303</v>
      </c>
      <c r="B32" s="136" t="s">
        <v>324</v>
      </c>
      <c r="C32" s="136" t="s">
        <v>357</v>
      </c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7">
        <f t="shared" si="0"/>
        <v>0</v>
      </c>
      <c r="O32" s="84"/>
      <c r="P32" s="137">
        <f t="shared" si="1"/>
        <v>0</v>
      </c>
      <c r="Q32" s="132">
        <f t="shared" si="2"/>
        <v>0</v>
      </c>
      <c r="R32" s="84"/>
      <c r="S32" s="140">
        <f t="shared" si="3"/>
        <v>0</v>
      </c>
      <c r="T32" s="135"/>
      <c r="U32" s="135">
        <v>1</v>
      </c>
      <c r="V32" s="135"/>
      <c r="W32" s="135"/>
      <c r="X32" s="135"/>
      <c r="Y32" s="135"/>
      <c r="Z32" s="141">
        <f t="shared" si="4"/>
        <v>1</v>
      </c>
      <c r="AA32" s="136"/>
      <c r="AB32" s="136"/>
      <c r="AC32" s="136"/>
      <c r="AD32" s="136">
        <v>1</v>
      </c>
      <c r="AE32" s="136"/>
      <c r="AF32" s="136"/>
      <c r="AG32" s="136"/>
      <c r="AH32" s="141">
        <f t="shared" si="5"/>
        <v>1</v>
      </c>
      <c r="AI32" s="136"/>
    </row>
    <row r="33" spans="1:35" s="139" customFormat="1">
      <c r="A33" s="135" t="s">
        <v>303</v>
      </c>
      <c r="B33" s="136" t="s">
        <v>326</v>
      </c>
      <c r="C33" s="136" t="s">
        <v>358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7">
        <f t="shared" si="0"/>
        <v>0</v>
      </c>
      <c r="O33" s="138"/>
      <c r="P33" s="137">
        <f t="shared" si="1"/>
        <v>0</v>
      </c>
      <c r="Q33" s="132">
        <f t="shared" si="2"/>
        <v>0</v>
      </c>
      <c r="R33" s="84"/>
      <c r="S33" s="140">
        <f t="shared" si="3"/>
        <v>0</v>
      </c>
      <c r="T33" s="136">
        <v>1</v>
      </c>
      <c r="U33" s="136"/>
      <c r="V33" s="136">
        <v>1</v>
      </c>
      <c r="W33" s="136"/>
      <c r="X33" s="136">
        <v>1</v>
      </c>
      <c r="Y33" s="136"/>
      <c r="Z33" s="141">
        <f t="shared" si="4"/>
        <v>3</v>
      </c>
      <c r="AA33" s="136"/>
      <c r="AB33" s="136"/>
      <c r="AC33" s="136">
        <v>1</v>
      </c>
      <c r="AD33" s="136"/>
      <c r="AE33" s="136">
        <v>1</v>
      </c>
      <c r="AF33" s="136"/>
      <c r="AG33" s="136">
        <v>1</v>
      </c>
      <c r="AH33" s="141">
        <f t="shared" si="5"/>
        <v>3</v>
      </c>
      <c r="AI33" s="136"/>
    </row>
    <row r="34" spans="1:35" s="139" customFormat="1">
      <c r="A34" s="135" t="s">
        <v>303</v>
      </c>
      <c r="B34" s="136" t="s">
        <v>328</v>
      </c>
      <c r="C34" s="136" t="s">
        <v>359</v>
      </c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7">
        <f t="shared" si="0"/>
        <v>0</v>
      </c>
      <c r="O34" s="84"/>
      <c r="P34" s="137">
        <f t="shared" si="1"/>
        <v>0</v>
      </c>
      <c r="Q34" s="132">
        <f t="shared" si="2"/>
        <v>0</v>
      </c>
      <c r="R34" s="84"/>
      <c r="S34" s="140">
        <f t="shared" si="3"/>
        <v>0</v>
      </c>
      <c r="T34" s="135"/>
      <c r="U34" s="135">
        <v>1</v>
      </c>
      <c r="V34" s="135">
        <v>1</v>
      </c>
      <c r="W34" s="135"/>
      <c r="X34" s="135">
        <v>1</v>
      </c>
      <c r="Y34" s="135"/>
      <c r="Z34" s="141">
        <f t="shared" si="4"/>
        <v>3</v>
      </c>
      <c r="AA34" s="136"/>
      <c r="AB34" s="136"/>
      <c r="AC34" s="136"/>
      <c r="AD34" s="136">
        <v>1</v>
      </c>
      <c r="AE34" s="136">
        <v>1</v>
      </c>
      <c r="AF34" s="136">
        <v>1</v>
      </c>
      <c r="AG34" s="136"/>
      <c r="AH34" s="141">
        <f t="shared" si="5"/>
        <v>3</v>
      </c>
      <c r="AI34" s="136"/>
    </row>
    <row r="35" spans="1:35" s="139" customFormat="1">
      <c r="A35" s="135" t="s">
        <v>303</v>
      </c>
      <c r="B35" s="136" t="s">
        <v>330</v>
      </c>
      <c r="C35" s="136" t="s">
        <v>360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7">
        <f t="shared" si="0"/>
        <v>0</v>
      </c>
      <c r="O35" s="138"/>
      <c r="P35" s="137">
        <f t="shared" si="1"/>
        <v>0</v>
      </c>
      <c r="Q35" s="132">
        <f t="shared" si="2"/>
        <v>0</v>
      </c>
      <c r="R35" s="84"/>
      <c r="S35" s="140">
        <f t="shared" si="3"/>
        <v>0</v>
      </c>
      <c r="T35" s="136"/>
      <c r="U35" s="136"/>
      <c r="V35" s="136"/>
      <c r="W35" s="136">
        <v>1</v>
      </c>
      <c r="X35" s="136"/>
      <c r="Y35" s="136"/>
      <c r="Z35" s="141">
        <f t="shared" si="4"/>
        <v>1</v>
      </c>
      <c r="AA35" s="136"/>
      <c r="AB35" s="136"/>
      <c r="AC35" s="136"/>
      <c r="AD35" s="136"/>
      <c r="AE35" s="136">
        <v>1</v>
      </c>
      <c r="AF35" s="136"/>
      <c r="AG35" s="136"/>
      <c r="AH35" s="141">
        <f t="shared" si="5"/>
        <v>1</v>
      </c>
      <c r="AI35" s="136"/>
    </row>
    <row r="36" spans="1:35" s="139" customFormat="1">
      <c r="A36" s="135" t="s">
        <v>303</v>
      </c>
      <c r="B36" s="136" t="s">
        <v>332</v>
      </c>
      <c r="C36" s="136" t="s">
        <v>361</v>
      </c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7">
        <f t="shared" si="0"/>
        <v>0</v>
      </c>
      <c r="O36" s="84"/>
      <c r="P36" s="137">
        <f t="shared" si="1"/>
        <v>0</v>
      </c>
      <c r="Q36" s="132">
        <f t="shared" si="2"/>
        <v>0</v>
      </c>
      <c r="R36" s="84"/>
      <c r="S36" s="140">
        <f t="shared" si="3"/>
        <v>0</v>
      </c>
      <c r="T36" s="135"/>
      <c r="U36" s="135"/>
      <c r="V36" s="135"/>
      <c r="W36" s="135"/>
      <c r="X36" s="135">
        <v>1</v>
      </c>
      <c r="Y36" s="135"/>
      <c r="Z36" s="141">
        <f t="shared" si="4"/>
        <v>1</v>
      </c>
      <c r="AA36" s="136"/>
      <c r="AB36" s="136"/>
      <c r="AC36" s="136"/>
      <c r="AD36" s="136"/>
      <c r="AE36" s="136"/>
      <c r="AF36" s="136">
        <v>1</v>
      </c>
      <c r="AG36" s="136"/>
      <c r="AH36" s="141">
        <f t="shared" si="5"/>
        <v>1</v>
      </c>
      <c r="AI36" s="136"/>
    </row>
    <row r="37" spans="1:35" s="139" customFormat="1">
      <c r="A37" s="135" t="s">
        <v>303</v>
      </c>
      <c r="B37" s="136" t="s">
        <v>334</v>
      </c>
      <c r="C37" s="136" t="s">
        <v>362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7">
        <f t="shared" si="0"/>
        <v>0</v>
      </c>
      <c r="O37" s="138"/>
      <c r="P37" s="137">
        <f t="shared" si="1"/>
        <v>0</v>
      </c>
      <c r="Q37" s="132">
        <f t="shared" si="2"/>
        <v>0</v>
      </c>
      <c r="R37" s="84"/>
      <c r="S37" s="140">
        <f t="shared" si="3"/>
        <v>0</v>
      </c>
      <c r="T37" s="136"/>
      <c r="U37" s="136">
        <v>1</v>
      </c>
      <c r="V37" s="136"/>
      <c r="W37" s="136"/>
      <c r="X37" s="136"/>
      <c r="Y37" s="136"/>
      <c r="Z37" s="141">
        <f t="shared" si="4"/>
        <v>1</v>
      </c>
      <c r="AA37" s="136"/>
      <c r="AB37" s="136"/>
      <c r="AC37" s="136"/>
      <c r="AD37" s="136"/>
      <c r="AE37" s="136"/>
      <c r="AF37" s="136">
        <v>1</v>
      </c>
      <c r="AG37" s="136"/>
      <c r="AH37" s="141">
        <f t="shared" si="5"/>
        <v>1</v>
      </c>
      <c r="AI37" s="136"/>
    </row>
    <row r="38" spans="1:35" s="139" customFormat="1">
      <c r="A38" s="135" t="s">
        <v>303</v>
      </c>
      <c r="B38" s="136" t="s">
        <v>336</v>
      </c>
      <c r="C38" s="136" t="s">
        <v>363</v>
      </c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7">
        <f t="shared" si="0"/>
        <v>0</v>
      </c>
      <c r="O38" s="84"/>
      <c r="P38" s="137">
        <f t="shared" si="1"/>
        <v>0</v>
      </c>
      <c r="Q38" s="132">
        <f t="shared" si="2"/>
        <v>0</v>
      </c>
      <c r="R38" s="84"/>
      <c r="S38" s="140">
        <f t="shared" si="3"/>
        <v>0</v>
      </c>
      <c r="T38" s="135"/>
      <c r="U38" s="135"/>
      <c r="V38" s="135"/>
      <c r="W38" s="135">
        <v>1</v>
      </c>
      <c r="X38" s="135"/>
      <c r="Y38" s="135"/>
      <c r="Z38" s="141">
        <f t="shared" si="4"/>
        <v>1</v>
      </c>
      <c r="AA38" s="136"/>
      <c r="AB38" s="136"/>
      <c r="AC38" s="136"/>
      <c r="AD38" s="136"/>
      <c r="AE38" s="136"/>
      <c r="AF38" s="136">
        <v>1</v>
      </c>
      <c r="AG38" s="136"/>
      <c r="AH38" s="141">
        <f t="shared" si="5"/>
        <v>1</v>
      </c>
      <c r="AI38" s="136"/>
    </row>
    <row r="39" spans="1:35" s="139" customFormat="1">
      <c r="A39" s="135" t="s">
        <v>303</v>
      </c>
      <c r="B39" s="136" t="s">
        <v>338</v>
      </c>
      <c r="C39" s="136" t="s">
        <v>364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7">
        <f t="shared" si="0"/>
        <v>0</v>
      </c>
      <c r="O39" s="138"/>
      <c r="P39" s="137">
        <f t="shared" si="1"/>
        <v>0</v>
      </c>
      <c r="Q39" s="132">
        <f t="shared" si="2"/>
        <v>0</v>
      </c>
      <c r="R39" s="84"/>
      <c r="S39" s="140">
        <f t="shared" si="3"/>
        <v>0</v>
      </c>
      <c r="T39" s="136"/>
      <c r="U39" s="136"/>
      <c r="V39" s="136">
        <v>1</v>
      </c>
      <c r="W39" s="136"/>
      <c r="X39" s="136"/>
      <c r="Y39" s="136"/>
      <c r="Z39" s="141">
        <f t="shared" si="4"/>
        <v>1</v>
      </c>
      <c r="AA39" s="136"/>
      <c r="AB39" s="136"/>
      <c r="AC39" s="136"/>
      <c r="AD39" s="136"/>
      <c r="AE39" s="136"/>
      <c r="AF39" s="136">
        <v>1</v>
      </c>
      <c r="AG39" s="136"/>
      <c r="AH39" s="141">
        <f t="shared" si="5"/>
        <v>1</v>
      </c>
      <c r="AI39" s="136"/>
    </row>
    <row r="40" spans="1:35" s="139" customFormat="1">
      <c r="A40" s="135" t="s">
        <v>303</v>
      </c>
      <c r="B40" s="136" t="s">
        <v>340</v>
      </c>
      <c r="C40" s="136" t="s">
        <v>365</v>
      </c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7">
        <f t="shared" si="0"/>
        <v>0</v>
      </c>
      <c r="O40" s="133"/>
      <c r="P40" s="137">
        <f t="shared" si="1"/>
        <v>0</v>
      </c>
      <c r="Q40" s="132">
        <f t="shared" si="2"/>
        <v>0</v>
      </c>
      <c r="R40" s="84"/>
      <c r="S40" s="140">
        <f t="shared" si="3"/>
        <v>0</v>
      </c>
      <c r="T40" s="135"/>
      <c r="U40" s="135"/>
      <c r="V40" s="135"/>
      <c r="W40" s="135"/>
      <c r="X40" s="135"/>
      <c r="Y40" s="135"/>
      <c r="Z40" s="141">
        <f t="shared" si="4"/>
        <v>0</v>
      </c>
      <c r="AA40" s="136"/>
      <c r="AB40" s="136"/>
      <c r="AC40" s="136"/>
      <c r="AD40" s="136"/>
      <c r="AE40" s="136"/>
      <c r="AF40" s="136"/>
      <c r="AG40" s="136"/>
      <c r="AH40" s="141">
        <f t="shared" si="5"/>
        <v>0</v>
      </c>
      <c r="AI40" s="136"/>
    </row>
    <row r="41" spans="1:35" s="139" customFormat="1">
      <c r="A41" s="135" t="s">
        <v>303</v>
      </c>
      <c r="B41" s="136" t="s">
        <v>342</v>
      </c>
      <c r="C41" s="136" t="s">
        <v>366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7">
        <f t="shared" si="0"/>
        <v>0</v>
      </c>
      <c r="O41" s="138"/>
      <c r="P41" s="137">
        <f t="shared" si="1"/>
        <v>0</v>
      </c>
      <c r="Q41" s="132">
        <f t="shared" si="2"/>
        <v>0</v>
      </c>
      <c r="R41" s="133"/>
      <c r="S41" s="140">
        <f t="shared" si="3"/>
        <v>0</v>
      </c>
      <c r="T41" s="136"/>
      <c r="U41" s="136"/>
      <c r="V41" s="136"/>
      <c r="W41" s="136"/>
      <c r="X41" s="136"/>
      <c r="Y41" s="136"/>
      <c r="Z41" s="141">
        <f t="shared" si="4"/>
        <v>0</v>
      </c>
      <c r="AA41" s="136"/>
      <c r="AB41" s="136"/>
      <c r="AC41" s="136"/>
      <c r="AD41" s="136"/>
      <c r="AE41" s="136"/>
      <c r="AF41" s="136"/>
      <c r="AG41" s="136"/>
      <c r="AH41" s="141">
        <f t="shared" si="5"/>
        <v>0</v>
      </c>
      <c r="AI41" s="136"/>
    </row>
    <row r="42" spans="1:35" s="139" customFormat="1">
      <c r="A42" s="135" t="s">
        <v>303</v>
      </c>
      <c r="B42" s="136" t="s">
        <v>345</v>
      </c>
      <c r="C42" s="136" t="s">
        <v>367</v>
      </c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7">
        <f t="shared" si="0"/>
        <v>0</v>
      </c>
      <c r="O42" s="84"/>
      <c r="P42" s="137">
        <f t="shared" si="1"/>
        <v>0</v>
      </c>
      <c r="Q42" s="132">
        <f t="shared" si="2"/>
        <v>0</v>
      </c>
      <c r="R42" s="84"/>
      <c r="S42" s="140">
        <f t="shared" si="3"/>
        <v>0</v>
      </c>
      <c r="T42" s="135"/>
      <c r="U42" s="135"/>
      <c r="V42" s="135"/>
      <c r="W42" s="135"/>
      <c r="X42" s="135"/>
      <c r="Y42" s="135"/>
      <c r="Z42" s="141">
        <f t="shared" si="4"/>
        <v>0</v>
      </c>
      <c r="AA42" s="136"/>
      <c r="AB42" s="136"/>
      <c r="AC42" s="136"/>
      <c r="AD42" s="136"/>
      <c r="AE42" s="136"/>
      <c r="AF42" s="136"/>
      <c r="AG42" s="136"/>
      <c r="AH42" s="141">
        <f t="shared" si="5"/>
        <v>0</v>
      </c>
      <c r="AI42" s="136"/>
    </row>
    <row r="43" spans="1:35" s="139" customFormat="1">
      <c r="A43" s="135" t="s">
        <v>303</v>
      </c>
      <c r="B43" s="136" t="s">
        <v>347</v>
      </c>
      <c r="C43" s="136" t="s">
        <v>368</v>
      </c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7">
        <f t="shared" si="0"/>
        <v>0</v>
      </c>
      <c r="O43" s="138"/>
      <c r="P43" s="137">
        <f t="shared" si="1"/>
        <v>0</v>
      </c>
      <c r="Q43" s="132">
        <f t="shared" si="2"/>
        <v>0</v>
      </c>
      <c r="R43" s="133"/>
      <c r="S43" s="140">
        <f t="shared" si="3"/>
        <v>0</v>
      </c>
      <c r="T43" s="136"/>
      <c r="U43" s="136"/>
      <c r="V43" s="136"/>
      <c r="W43" s="136"/>
      <c r="X43" s="136"/>
      <c r="Y43" s="136"/>
      <c r="Z43" s="141">
        <f t="shared" si="4"/>
        <v>0</v>
      </c>
      <c r="AA43" s="136"/>
      <c r="AB43" s="136"/>
      <c r="AC43" s="136"/>
      <c r="AD43" s="136"/>
      <c r="AE43" s="136"/>
      <c r="AF43" s="136"/>
      <c r="AG43" s="136"/>
      <c r="AH43" s="141">
        <f t="shared" si="5"/>
        <v>0</v>
      </c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2:C2"/>
    <mergeCell ref="D2:D3"/>
    <mergeCell ref="E2:E3"/>
    <mergeCell ref="A1:C1"/>
    <mergeCell ref="T2:Z2"/>
    <mergeCell ref="F2:F3"/>
    <mergeCell ref="G2:G3"/>
    <mergeCell ref="H2:H3"/>
    <mergeCell ref="I2:N2"/>
    <mergeCell ref="O2:O3"/>
    <mergeCell ref="P2:P3"/>
    <mergeCell ref="AB2:AH2"/>
    <mergeCell ref="Q2:R2"/>
    <mergeCell ref="S2:S3"/>
    <mergeCell ref="AI2:AI3"/>
    <mergeCell ref="E1:G1"/>
    <mergeCell ref="AA2:AA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I190"/>
  <sheetViews>
    <sheetView topLeftCell="C1" workbookViewId="0">
      <pane ySplit="4" topLeftCell="A5" activePane="bottomLeft" state="frozen"/>
      <selection pane="bottomLeft" activeCell="J6" sqref="J6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.375" style="86" customWidth="1"/>
    <col min="15" max="16" width="9" style="86"/>
    <col min="17" max="18" width="9" style="88"/>
    <col min="19" max="26" width="9" style="85"/>
    <col min="27" max="27" width="20.25" style="85" customWidth="1"/>
    <col min="28" max="16384" width="9" style="85"/>
  </cols>
  <sheetData>
    <row r="1" spans="1:35">
      <c r="A1" s="207" t="s">
        <v>265</v>
      </c>
      <c r="B1" s="207"/>
      <c r="C1" s="207"/>
      <c r="E1" s="207"/>
      <c r="F1" s="207"/>
      <c r="G1" s="207"/>
      <c r="H1" s="87"/>
    </row>
    <row r="2" spans="1:35" ht="33.75" customHeight="1">
      <c r="A2" s="236" t="s">
        <v>84</v>
      </c>
      <c r="B2" s="237"/>
      <c r="C2" s="238"/>
      <c r="D2" s="239" t="s">
        <v>222</v>
      </c>
      <c r="E2" s="241" t="s">
        <v>247</v>
      </c>
      <c r="F2" s="243" t="s">
        <v>248</v>
      </c>
      <c r="G2" s="245" t="s">
        <v>1</v>
      </c>
      <c r="H2" s="247" t="s">
        <v>229</v>
      </c>
      <c r="I2" s="249" t="s">
        <v>249</v>
      </c>
      <c r="J2" s="249"/>
      <c r="K2" s="249"/>
      <c r="L2" s="249"/>
      <c r="M2" s="249"/>
      <c r="N2" s="249"/>
      <c r="O2" s="250" t="s">
        <v>227</v>
      </c>
      <c r="P2" s="250" t="s">
        <v>228</v>
      </c>
      <c r="Q2" s="231" t="s">
        <v>294</v>
      </c>
      <c r="R2" s="231"/>
      <c r="S2" s="232" t="s">
        <v>230</v>
      </c>
      <c r="T2" s="228" t="s">
        <v>219</v>
      </c>
      <c r="U2" s="229"/>
      <c r="V2" s="229"/>
      <c r="W2" s="229"/>
      <c r="X2" s="229"/>
      <c r="Y2" s="229"/>
      <c r="Z2" s="230"/>
      <c r="AA2" s="234" t="s">
        <v>204</v>
      </c>
      <c r="AB2" s="228" t="s">
        <v>207</v>
      </c>
      <c r="AC2" s="229"/>
      <c r="AD2" s="229"/>
      <c r="AE2" s="229"/>
      <c r="AF2" s="229"/>
      <c r="AG2" s="229"/>
      <c r="AH2" s="230"/>
      <c r="AI2" s="234" t="s">
        <v>204</v>
      </c>
    </row>
    <row r="3" spans="1:35" ht="62.25" customHeight="1">
      <c r="A3" s="89" t="s">
        <v>0</v>
      </c>
      <c r="B3" s="89" t="s">
        <v>73</v>
      </c>
      <c r="C3" s="89" t="s">
        <v>71</v>
      </c>
      <c r="D3" s="240"/>
      <c r="E3" s="242"/>
      <c r="F3" s="244"/>
      <c r="G3" s="246"/>
      <c r="H3" s="248"/>
      <c r="I3" s="90" t="s">
        <v>86</v>
      </c>
      <c r="J3" s="90" t="s">
        <v>87</v>
      </c>
      <c r="K3" s="90" t="s">
        <v>72</v>
      </c>
      <c r="L3" s="90" t="s">
        <v>226</v>
      </c>
      <c r="M3" s="90" t="s">
        <v>4</v>
      </c>
      <c r="N3" s="91" t="s">
        <v>5</v>
      </c>
      <c r="O3" s="251"/>
      <c r="P3" s="251"/>
      <c r="Q3" s="92" t="s">
        <v>5</v>
      </c>
      <c r="R3" s="93" t="s">
        <v>227</v>
      </c>
      <c r="S3" s="233"/>
      <c r="T3" s="94" t="s">
        <v>250</v>
      </c>
      <c r="U3" s="94" t="s">
        <v>251</v>
      </c>
      <c r="V3" s="94" t="s">
        <v>252</v>
      </c>
      <c r="W3" s="94" t="s">
        <v>208</v>
      </c>
      <c r="X3" s="94" t="s">
        <v>253</v>
      </c>
      <c r="Y3" s="94" t="s">
        <v>254</v>
      </c>
      <c r="Z3" s="95" t="s">
        <v>5</v>
      </c>
      <c r="AA3" s="235"/>
      <c r="AB3" s="94" t="s">
        <v>250</v>
      </c>
      <c r="AC3" s="94" t="s">
        <v>251</v>
      </c>
      <c r="AD3" s="94" t="s">
        <v>252</v>
      </c>
      <c r="AE3" s="94" t="s">
        <v>208</v>
      </c>
      <c r="AF3" s="94" t="s">
        <v>253</v>
      </c>
      <c r="AG3" s="94" t="s">
        <v>254</v>
      </c>
      <c r="AH3" s="95" t="s">
        <v>5</v>
      </c>
      <c r="AI3" s="235"/>
    </row>
    <row r="4" spans="1:35" s="104" customFormat="1">
      <c r="A4" s="78" t="s">
        <v>303</v>
      </c>
      <c r="B4" s="82" t="s">
        <v>304</v>
      </c>
      <c r="C4" s="96" t="s">
        <v>305</v>
      </c>
      <c r="D4" s="97" t="s">
        <v>306</v>
      </c>
      <c r="E4" s="97">
        <v>669</v>
      </c>
      <c r="F4" s="97"/>
      <c r="G4" s="101">
        <v>1</v>
      </c>
      <c r="H4" s="98"/>
      <c r="I4" s="99"/>
      <c r="J4" s="97"/>
      <c r="K4" s="97"/>
      <c r="L4" s="97"/>
      <c r="M4" s="99"/>
      <c r="N4" s="100">
        <f>SUM(I4:M4)</f>
        <v>0</v>
      </c>
      <c r="O4" s="100"/>
      <c r="P4" s="100">
        <f>N4-G4-O4</f>
        <v>-1</v>
      </c>
      <c r="Q4" s="101">
        <f>N4</f>
        <v>0</v>
      </c>
      <c r="R4" s="101"/>
      <c r="S4" s="102">
        <f>Q4-G4</f>
        <v>-1</v>
      </c>
      <c r="T4" s="102"/>
      <c r="U4" s="102"/>
      <c r="V4" s="102"/>
      <c r="W4" s="102"/>
      <c r="X4" s="102"/>
      <c r="Y4" s="102"/>
      <c r="Z4" s="103">
        <f>SUM(T4:Y4)</f>
        <v>0</v>
      </c>
      <c r="AA4" s="103"/>
      <c r="AB4" s="102"/>
      <c r="AC4" s="102"/>
      <c r="AD4" s="102"/>
      <c r="AE4" s="102"/>
      <c r="AF4" s="102"/>
      <c r="AG4" s="102"/>
      <c r="AH4" s="103">
        <f>SUM(AB4:AG4)</f>
        <v>0</v>
      </c>
      <c r="AI4" s="103"/>
    </row>
    <row r="5" spans="1:35" s="104" customFormat="1">
      <c r="A5" s="78" t="s">
        <v>303</v>
      </c>
      <c r="B5" s="82" t="s">
        <v>307</v>
      </c>
      <c r="C5" s="82" t="s">
        <v>308</v>
      </c>
      <c r="D5" s="105" t="s">
        <v>309</v>
      </c>
      <c r="E5" s="105">
        <v>75</v>
      </c>
      <c r="F5" s="105">
        <v>60</v>
      </c>
      <c r="G5" s="106"/>
      <c r="H5" s="106"/>
      <c r="I5" s="106"/>
      <c r="J5" s="106"/>
      <c r="K5" s="106"/>
      <c r="L5" s="106"/>
      <c r="M5" s="106"/>
      <c r="N5" s="100">
        <f t="shared" ref="N5:N23" si="0">SUM(I5:M5)</f>
        <v>0</v>
      </c>
      <c r="O5" s="80"/>
      <c r="P5" s="100">
        <f t="shared" ref="P5:P23" si="1">N5-G5-O5</f>
        <v>0</v>
      </c>
      <c r="Q5" s="101">
        <f t="shared" ref="Q5:Q23" si="2">N5</f>
        <v>0</v>
      </c>
      <c r="R5" s="83"/>
      <c r="S5" s="102">
        <f t="shared" ref="S5:S23" si="3">Q5-G5</f>
        <v>0</v>
      </c>
      <c r="T5" s="82"/>
      <c r="U5" s="82"/>
      <c r="V5" s="82"/>
      <c r="W5" s="82"/>
      <c r="X5" s="82"/>
      <c r="Y5" s="82"/>
      <c r="Z5" s="103">
        <f t="shared" ref="Z5:Z23" si="4">SUM(T5:Y5)</f>
        <v>0</v>
      </c>
      <c r="AA5" s="82"/>
      <c r="AB5" s="82"/>
      <c r="AC5" s="82"/>
      <c r="AD5" s="82"/>
      <c r="AE5" s="82"/>
      <c r="AF5" s="82"/>
      <c r="AG5" s="82"/>
      <c r="AH5" s="103">
        <f t="shared" ref="AH5:AH23" si="5">SUM(AB5:AG5)</f>
        <v>0</v>
      </c>
      <c r="AI5" s="82"/>
    </row>
    <row r="6" spans="1:35" s="104" customFormat="1">
      <c r="A6" s="78" t="s">
        <v>303</v>
      </c>
      <c r="B6" s="82" t="s">
        <v>310</v>
      </c>
      <c r="C6" s="82" t="s">
        <v>311</v>
      </c>
      <c r="D6" s="78" t="s">
        <v>312</v>
      </c>
      <c r="E6" s="78">
        <v>30</v>
      </c>
      <c r="F6" s="78">
        <v>30</v>
      </c>
      <c r="G6" s="78"/>
      <c r="H6" s="78"/>
      <c r="I6" s="78"/>
      <c r="J6" s="78"/>
      <c r="K6" s="78"/>
      <c r="L6" s="78"/>
      <c r="M6" s="78"/>
      <c r="N6" s="100">
        <f t="shared" si="0"/>
        <v>0</v>
      </c>
      <c r="O6" s="80"/>
      <c r="P6" s="100">
        <f t="shared" si="1"/>
        <v>0</v>
      </c>
      <c r="Q6" s="101">
        <f t="shared" si="2"/>
        <v>0</v>
      </c>
      <c r="R6" s="79"/>
      <c r="S6" s="102">
        <f t="shared" si="3"/>
        <v>0</v>
      </c>
      <c r="T6" s="82"/>
      <c r="U6" s="82"/>
      <c r="V6" s="82"/>
      <c r="W6" s="82"/>
      <c r="X6" s="82"/>
      <c r="Y6" s="82"/>
      <c r="Z6" s="103">
        <f t="shared" si="4"/>
        <v>0</v>
      </c>
      <c r="AA6" s="82"/>
      <c r="AB6" s="82"/>
      <c r="AC6" s="82"/>
      <c r="AD6" s="82"/>
      <c r="AE6" s="82"/>
      <c r="AF6" s="82"/>
      <c r="AG6" s="82"/>
      <c r="AH6" s="103">
        <f t="shared" si="5"/>
        <v>0</v>
      </c>
      <c r="AI6" s="82"/>
    </row>
    <row r="7" spans="1:35" s="104" customFormat="1">
      <c r="A7" s="78" t="s">
        <v>303</v>
      </c>
      <c r="B7" s="82" t="s">
        <v>313</v>
      </c>
      <c r="C7" s="82" t="s">
        <v>314</v>
      </c>
      <c r="D7" s="78" t="s">
        <v>312</v>
      </c>
      <c r="E7" s="78">
        <v>60</v>
      </c>
      <c r="F7" s="78">
        <v>30</v>
      </c>
      <c r="G7" s="78"/>
      <c r="H7" s="78"/>
      <c r="I7" s="78"/>
      <c r="J7" s="78"/>
      <c r="K7" s="78"/>
      <c r="L7" s="78"/>
      <c r="M7" s="78"/>
      <c r="N7" s="100">
        <f t="shared" si="0"/>
        <v>0</v>
      </c>
      <c r="O7" s="80"/>
      <c r="P7" s="100">
        <f t="shared" si="1"/>
        <v>0</v>
      </c>
      <c r="Q7" s="101">
        <f t="shared" si="2"/>
        <v>0</v>
      </c>
      <c r="R7" s="79"/>
      <c r="S7" s="102">
        <f t="shared" si="3"/>
        <v>0</v>
      </c>
      <c r="T7" s="82"/>
      <c r="U7" s="82"/>
      <c r="V7" s="82"/>
      <c r="W7" s="82"/>
      <c r="X7" s="82"/>
      <c r="Y7" s="82"/>
      <c r="Z7" s="103">
        <f t="shared" si="4"/>
        <v>0</v>
      </c>
      <c r="AA7" s="82"/>
      <c r="AB7" s="82"/>
      <c r="AC7" s="82"/>
      <c r="AD7" s="82"/>
      <c r="AE7" s="82"/>
      <c r="AF7" s="82"/>
      <c r="AG7" s="82"/>
      <c r="AH7" s="103">
        <f t="shared" si="5"/>
        <v>0</v>
      </c>
      <c r="AI7" s="82"/>
    </row>
    <row r="8" spans="1:35" s="104" customFormat="1">
      <c r="A8" s="78" t="s">
        <v>303</v>
      </c>
      <c r="B8" s="82" t="s">
        <v>315</v>
      </c>
      <c r="C8" s="82" t="s">
        <v>316</v>
      </c>
      <c r="D8" s="78" t="s">
        <v>312</v>
      </c>
      <c r="E8" s="78">
        <v>30</v>
      </c>
      <c r="F8" s="78">
        <v>30</v>
      </c>
      <c r="G8" s="78"/>
      <c r="H8" s="79"/>
      <c r="I8" s="78"/>
      <c r="J8" s="78"/>
      <c r="K8" s="78"/>
      <c r="L8" s="78"/>
      <c r="M8" s="78"/>
      <c r="N8" s="100">
        <f t="shared" si="0"/>
        <v>0</v>
      </c>
      <c r="O8" s="79"/>
      <c r="P8" s="100">
        <f t="shared" si="1"/>
        <v>0</v>
      </c>
      <c r="Q8" s="101">
        <f t="shared" si="2"/>
        <v>0</v>
      </c>
      <c r="R8" s="79"/>
      <c r="S8" s="102">
        <f t="shared" si="3"/>
        <v>0</v>
      </c>
      <c r="T8" s="78"/>
      <c r="U8" s="78"/>
      <c r="V8" s="78"/>
      <c r="W8" s="78"/>
      <c r="X8" s="78"/>
      <c r="Y8" s="78"/>
      <c r="Z8" s="103">
        <f t="shared" si="4"/>
        <v>0</v>
      </c>
      <c r="AA8" s="82"/>
      <c r="AB8" s="78"/>
      <c r="AC8" s="78"/>
      <c r="AD8" s="78"/>
      <c r="AE8" s="78"/>
      <c r="AF8" s="78"/>
      <c r="AG8" s="78"/>
      <c r="AH8" s="103">
        <f t="shared" si="5"/>
        <v>0</v>
      </c>
      <c r="AI8" s="82"/>
    </row>
    <row r="9" spans="1:35" s="104" customFormat="1">
      <c r="A9" s="78" t="s">
        <v>303</v>
      </c>
      <c r="B9" s="82" t="s">
        <v>317</v>
      </c>
      <c r="C9" s="82" t="s">
        <v>318</v>
      </c>
      <c r="D9" s="78" t="s">
        <v>319</v>
      </c>
      <c r="E9" s="78">
        <v>40</v>
      </c>
      <c r="F9" s="78">
        <v>30</v>
      </c>
      <c r="G9" s="78"/>
      <c r="H9" s="78"/>
      <c r="I9" s="78"/>
      <c r="J9" s="78"/>
      <c r="K9" s="78"/>
      <c r="L9" s="78"/>
      <c r="M9" s="78"/>
      <c r="N9" s="100">
        <f t="shared" si="0"/>
        <v>0</v>
      </c>
      <c r="O9" s="80"/>
      <c r="P9" s="100">
        <f t="shared" si="1"/>
        <v>0</v>
      </c>
      <c r="Q9" s="101">
        <f t="shared" si="2"/>
        <v>0</v>
      </c>
      <c r="R9" s="79"/>
      <c r="S9" s="102">
        <f t="shared" si="3"/>
        <v>0</v>
      </c>
      <c r="T9" s="82"/>
      <c r="U9" s="82"/>
      <c r="V9" s="82"/>
      <c r="W9" s="82"/>
      <c r="X9" s="82"/>
      <c r="Y9" s="82"/>
      <c r="Z9" s="103">
        <f t="shared" si="4"/>
        <v>0</v>
      </c>
      <c r="AA9" s="82"/>
      <c r="AB9" s="82"/>
      <c r="AC9" s="82"/>
      <c r="AD9" s="82"/>
      <c r="AE9" s="82"/>
      <c r="AF9" s="82"/>
      <c r="AG9" s="82"/>
      <c r="AH9" s="103">
        <f t="shared" si="5"/>
        <v>0</v>
      </c>
      <c r="AI9" s="82"/>
    </row>
    <row r="10" spans="1:35" s="104" customFormat="1">
      <c r="A10" s="78" t="s">
        <v>303</v>
      </c>
      <c r="B10" s="82" t="s">
        <v>320</v>
      </c>
      <c r="C10" s="82" t="s">
        <v>321</v>
      </c>
      <c r="D10" s="78" t="s">
        <v>309</v>
      </c>
      <c r="E10" s="78">
        <v>107</v>
      </c>
      <c r="F10" s="78">
        <v>60</v>
      </c>
      <c r="G10" s="78"/>
      <c r="H10" s="79"/>
      <c r="I10" s="78"/>
      <c r="J10" s="78"/>
      <c r="K10" s="78"/>
      <c r="L10" s="78"/>
      <c r="M10" s="78"/>
      <c r="N10" s="100">
        <f t="shared" si="0"/>
        <v>0</v>
      </c>
      <c r="O10" s="79"/>
      <c r="P10" s="100">
        <f t="shared" si="1"/>
        <v>0</v>
      </c>
      <c r="Q10" s="101">
        <f t="shared" si="2"/>
        <v>0</v>
      </c>
      <c r="R10" s="79"/>
      <c r="S10" s="102">
        <f t="shared" si="3"/>
        <v>0</v>
      </c>
      <c r="T10" s="78"/>
      <c r="U10" s="78"/>
      <c r="V10" s="78"/>
      <c r="W10" s="78"/>
      <c r="X10" s="78"/>
      <c r="Y10" s="78"/>
      <c r="Z10" s="103">
        <f t="shared" si="4"/>
        <v>0</v>
      </c>
      <c r="AA10" s="82"/>
      <c r="AB10" s="78"/>
      <c r="AC10" s="78"/>
      <c r="AD10" s="78"/>
      <c r="AE10" s="78"/>
      <c r="AF10" s="78"/>
      <c r="AG10" s="78"/>
      <c r="AH10" s="103">
        <f t="shared" si="5"/>
        <v>0</v>
      </c>
      <c r="AI10" s="82"/>
    </row>
    <row r="11" spans="1:35" s="104" customFormat="1">
      <c r="A11" s="78" t="s">
        <v>303</v>
      </c>
      <c r="B11" s="82" t="s">
        <v>322</v>
      </c>
      <c r="C11" s="82" t="s">
        <v>323</v>
      </c>
      <c r="D11" s="78" t="s">
        <v>312</v>
      </c>
      <c r="E11" s="78">
        <v>40</v>
      </c>
      <c r="F11" s="78">
        <v>30</v>
      </c>
      <c r="G11" s="78"/>
      <c r="H11" s="78"/>
      <c r="I11" s="78"/>
      <c r="J11" s="78"/>
      <c r="K11" s="78"/>
      <c r="L11" s="78"/>
      <c r="M11" s="78"/>
      <c r="N11" s="100">
        <f t="shared" si="0"/>
        <v>0</v>
      </c>
      <c r="O11" s="80"/>
      <c r="P11" s="100">
        <f t="shared" si="1"/>
        <v>0</v>
      </c>
      <c r="Q11" s="101">
        <f t="shared" si="2"/>
        <v>0</v>
      </c>
      <c r="R11" s="79"/>
      <c r="S11" s="102">
        <f t="shared" si="3"/>
        <v>0</v>
      </c>
      <c r="T11" s="82"/>
      <c r="U11" s="82"/>
      <c r="V11" s="82"/>
      <c r="W11" s="82"/>
      <c r="X11" s="82"/>
      <c r="Y11" s="82"/>
      <c r="Z11" s="103">
        <f t="shared" si="4"/>
        <v>0</v>
      </c>
      <c r="AA11" s="82"/>
      <c r="AB11" s="82"/>
      <c r="AC11" s="82"/>
      <c r="AD11" s="82"/>
      <c r="AE11" s="82"/>
      <c r="AF11" s="82"/>
      <c r="AG11" s="82"/>
      <c r="AH11" s="103">
        <f t="shared" si="5"/>
        <v>0</v>
      </c>
      <c r="AI11" s="82"/>
    </row>
    <row r="12" spans="1:35" s="104" customFormat="1">
      <c r="A12" s="78" t="s">
        <v>303</v>
      </c>
      <c r="B12" s="82" t="s">
        <v>324</v>
      </c>
      <c r="C12" s="82" t="s">
        <v>325</v>
      </c>
      <c r="D12" s="78" t="s">
        <v>312</v>
      </c>
      <c r="E12" s="78">
        <v>52</v>
      </c>
      <c r="F12" s="78">
        <v>30</v>
      </c>
      <c r="G12" s="78"/>
      <c r="H12" s="79"/>
      <c r="I12" s="78"/>
      <c r="J12" s="78"/>
      <c r="K12" s="78"/>
      <c r="L12" s="78"/>
      <c r="M12" s="78"/>
      <c r="N12" s="100">
        <f t="shared" si="0"/>
        <v>0</v>
      </c>
      <c r="O12" s="79"/>
      <c r="P12" s="100">
        <f t="shared" si="1"/>
        <v>0</v>
      </c>
      <c r="Q12" s="101">
        <f t="shared" si="2"/>
        <v>0</v>
      </c>
      <c r="R12" s="79"/>
      <c r="S12" s="102">
        <f t="shared" si="3"/>
        <v>0</v>
      </c>
      <c r="T12" s="78"/>
      <c r="U12" s="78"/>
      <c r="V12" s="78"/>
      <c r="W12" s="78"/>
      <c r="X12" s="78"/>
      <c r="Y12" s="78"/>
      <c r="Z12" s="103">
        <f t="shared" si="4"/>
        <v>0</v>
      </c>
      <c r="AA12" s="82"/>
      <c r="AB12" s="78"/>
      <c r="AC12" s="78"/>
      <c r="AD12" s="78"/>
      <c r="AE12" s="78"/>
      <c r="AF12" s="78"/>
      <c r="AG12" s="78"/>
      <c r="AH12" s="103">
        <f t="shared" si="5"/>
        <v>0</v>
      </c>
      <c r="AI12" s="82"/>
    </row>
    <row r="13" spans="1:35" s="104" customFormat="1">
      <c r="A13" s="78" t="s">
        <v>303</v>
      </c>
      <c r="B13" s="82" t="s">
        <v>326</v>
      </c>
      <c r="C13" s="82" t="s">
        <v>327</v>
      </c>
      <c r="D13" s="78" t="s">
        <v>309</v>
      </c>
      <c r="E13" s="78">
        <v>96</v>
      </c>
      <c r="F13" s="78">
        <v>60</v>
      </c>
      <c r="G13" s="78"/>
      <c r="H13" s="78"/>
      <c r="I13" s="78"/>
      <c r="J13" s="78"/>
      <c r="K13" s="78"/>
      <c r="L13" s="78"/>
      <c r="M13" s="78"/>
      <c r="N13" s="100">
        <f t="shared" si="0"/>
        <v>0</v>
      </c>
      <c r="O13" s="80"/>
      <c r="P13" s="100">
        <f t="shared" si="1"/>
        <v>0</v>
      </c>
      <c r="Q13" s="101">
        <f t="shared" si="2"/>
        <v>0</v>
      </c>
      <c r="R13" s="79"/>
      <c r="S13" s="102">
        <f t="shared" si="3"/>
        <v>0</v>
      </c>
      <c r="T13" s="82"/>
      <c r="U13" s="82"/>
      <c r="V13" s="82"/>
      <c r="W13" s="82"/>
      <c r="X13" s="82"/>
      <c r="Y13" s="82"/>
      <c r="Z13" s="103">
        <f t="shared" si="4"/>
        <v>0</v>
      </c>
      <c r="AA13" s="82"/>
      <c r="AB13" s="82"/>
      <c r="AC13" s="82"/>
      <c r="AD13" s="82"/>
      <c r="AE13" s="82"/>
      <c r="AF13" s="82"/>
      <c r="AG13" s="82"/>
      <c r="AH13" s="103">
        <f t="shared" si="5"/>
        <v>0</v>
      </c>
      <c r="AI13" s="82"/>
    </row>
    <row r="14" spans="1:35" s="104" customFormat="1">
      <c r="A14" s="78" t="s">
        <v>303</v>
      </c>
      <c r="B14" s="82" t="s">
        <v>328</v>
      </c>
      <c r="C14" s="82" t="s">
        <v>329</v>
      </c>
      <c r="D14" s="78" t="s">
        <v>309</v>
      </c>
      <c r="E14" s="78">
        <v>124</v>
      </c>
      <c r="F14" s="78">
        <v>60</v>
      </c>
      <c r="G14" s="83"/>
      <c r="H14" s="79"/>
      <c r="I14" s="78"/>
      <c r="J14" s="78"/>
      <c r="K14" s="78"/>
      <c r="L14" s="78"/>
      <c r="M14" s="78"/>
      <c r="N14" s="100">
        <f t="shared" si="0"/>
        <v>0</v>
      </c>
      <c r="O14" s="79"/>
      <c r="P14" s="100">
        <f t="shared" si="1"/>
        <v>0</v>
      </c>
      <c r="Q14" s="101">
        <f t="shared" si="2"/>
        <v>0</v>
      </c>
      <c r="R14" s="79"/>
      <c r="S14" s="102">
        <f t="shared" si="3"/>
        <v>0</v>
      </c>
      <c r="T14" s="78">
        <v>1</v>
      </c>
      <c r="U14" s="78"/>
      <c r="V14" s="78"/>
      <c r="W14" s="78"/>
      <c r="X14" s="78"/>
      <c r="Y14" s="78"/>
      <c r="Z14" s="103">
        <f t="shared" si="4"/>
        <v>1</v>
      </c>
      <c r="AA14" s="82" t="s">
        <v>385</v>
      </c>
      <c r="AB14" s="82"/>
      <c r="AC14" s="82"/>
      <c r="AD14" s="82"/>
      <c r="AE14" s="82"/>
      <c r="AF14" s="82"/>
      <c r="AG14" s="82"/>
      <c r="AH14" s="103">
        <f t="shared" si="5"/>
        <v>0</v>
      </c>
      <c r="AI14" s="82"/>
    </row>
    <row r="15" spans="1:35" s="104" customFormat="1">
      <c r="A15" s="78" t="s">
        <v>303</v>
      </c>
      <c r="B15" s="82" t="s">
        <v>330</v>
      </c>
      <c r="C15" s="82" t="s">
        <v>331</v>
      </c>
      <c r="D15" s="78" t="s">
        <v>312</v>
      </c>
      <c r="E15" s="78">
        <v>30</v>
      </c>
      <c r="F15" s="78">
        <v>30</v>
      </c>
      <c r="G15" s="78"/>
      <c r="H15" s="78"/>
      <c r="I15" s="78"/>
      <c r="J15" s="78"/>
      <c r="K15" s="78"/>
      <c r="L15" s="78"/>
      <c r="M15" s="78"/>
      <c r="N15" s="100">
        <f t="shared" si="0"/>
        <v>0</v>
      </c>
      <c r="O15" s="80"/>
      <c r="P15" s="100">
        <f t="shared" si="1"/>
        <v>0</v>
      </c>
      <c r="Q15" s="101">
        <f t="shared" si="2"/>
        <v>0</v>
      </c>
      <c r="R15" s="79"/>
      <c r="S15" s="102">
        <f t="shared" si="3"/>
        <v>0</v>
      </c>
      <c r="T15" s="82"/>
      <c r="U15" s="82"/>
      <c r="V15" s="82"/>
      <c r="W15" s="82"/>
      <c r="X15" s="82"/>
      <c r="Y15" s="82"/>
      <c r="Z15" s="103">
        <f t="shared" si="4"/>
        <v>0</v>
      </c>
      <c r="AA15" s="82"/>
      <c r="AB15" s="82"/>
      <c r="AC15" s="82"/>
      <c r="AD15" s="82"/>
      <c r="AE15" s="82"/>
      <c r="AF15" s="82"/>
      <c r="AG15" s="82"/>
      <c r="AH15" s="103">
        <f t="shared" si="5"/>
        <v>0</v>
      </c>
      <c r="AI15" s="82"/>
    </row>
    <row r="16" spans="1:35" s="104" customFormat="1">
      <c r="A16" s="78" t="s">
        <v>303</v>
      </c>
      <c r="B16" s="82" t="s">
        <v>332</v>
      </c>
      <c r="C16" s="82" t="s">
        <v>333</v>
      </c>
      <c r="D16" s="78" t="s">
        <v>312</v>
      </c>
      <c r="E16" s="78">
        <v>30</v>
      </c>
      <c r="F16" s="78">
        <v>30</v>
      </c>
      <c r="G16" s="78"/>
      <c r="H16" s="79"/>
      <c r="I16" s="78"/>
      <c r="J16" s="78"/>
      <c r="K16" s="78"/>
      <c r="L16" s="78"/>
      <c r="M16" s="78"/>
      <c r="N16" s="100">
        <f t="shared" si="0"/>
        <v>0</v>
      </c>
      <c r="O16" s="79"/>
      <c r="P16" s="100">
        <f t="shared" si="1"/>
        <v>0</v>
      </c>
      <c r="Q16" s="101">
        <f t="shared" si="2"/>
        <v>0</v>
      </c>
      <c r="R16" s="79"/>
      <c r="S16" s="102">
        <f t="shared" si="3"/>
        <v>0</v>
      </c>
      <c r="T16" s="78"/>
      <c r="U16" s="78"/>
      <c r="V16" s="78"/>
      <c r="W16" s="78"/>
      <c r="X16" s="78"/>
      <c r="Y16" s="78"/>
      <c r="Z16" s="103">
        <f t="shared" si="4"/>
        <v>0</v>
      </c>
      <c r="AA16" s="82"/>
      <c r="AB16" s="82"/>
      <c r="AC16" s="82"/>
      <c r="AD16" s="82"/>
      <c r="AE16" s="82"/>
      <c r="AF16" s="82"/>
      <c r="AG16" s="82"/>
      <c r="AH16" s="103">
        <f t="shared" si="5"/>
        <v>0</v>
      </c>
      <c r="AI16" s="82"/>
    </row>
    <row r="17" spans="1:35" s="104" customFormat="1" ht="24" customHeight="1">
      <c r="A17" s="78" t="s">
        <v>303</v>
      </c>
      <c r="B17" s="82" t="s">
        <v>334</v>
      </c>
      <c r="C17" s="82" t="s">
        <v>335</v>
      </c>
      <c r="D17" s="78" t="s">
        <v>312</v>
      </c>
      <c r="E17" s="78">
        <v>36</v>
      </c>
      <c r="F17" s="78">
        <v>30</v>
      </c>
      <c r="G17" s="78"/>
      <c r="H17" s="78"/>
      <c r="I17" s="78"/>
      <c r="J17" s="78"/>
      <c r="K17" s="78"/>
      <c r="L17" s="78"/>
      <c r="M17" s="78"/>
      <c r="N17" s="100">
        <f t="shared" si="0"/>
        <v>0</v>
      </c>
      <c r="O17" s="80"/>
      <c r="P17" s="100">
        <f t="shared" si="1"/>
        <v>0</v>
      </c>
      <c r="Q17" s="101">
        <f t="shared" si="2"/>
        <v>0</v>
      </c>
      <c r="R17" s="79"/>
      <c r="S17" s="102">
        <f t="shared" si="3"/>
        <v>0</v>
      </c>
      <c r="T17" s="82"/>
      <c r="U17" s="82"/>
      <c r="V17" s="82"/>
      <c r="W17" s="82"/>
      <c r="X17" s="82"/>
      <c r="Y17" s="82"/>
      <c r="Z17" s="103">
        <f t="shared" si="4"/>
        <v>0</v>
      </c>
      <c r="AA17" s="82"/>
      <c r="AB17" s="82"/>
      <c r="AC17" s="82"/>
      <c r="AD17" s="82"/>
      <c r="AE17" s="82"/>
      <c r="AF17" s="82"/>
      <c r="AG17" s="82"/>
      <c r="AH17" s="103">
        <f t="shared" si="5"/>
        <v>0</v>
      </c>
      <c r="AI17" s="82"/>
    </row>
    <row r="18" spans="1:35" s="104" customFormat="1">
      <c r="A18" s="78" t="s">
        <v>303</v>
      </c>
      <c r="B18" s="82" t="s">
        <v>336</v>
      </c>
      <c r="C18" s="82" t="s">
        <v>337</v>
      </c>
      <c r="D18" s="78" t="s">
        <v>312</v>
      </c>
      <c r="E18" s="78">
        <v>30</v>
      </c>
      <c r="F18" s="78">
        <v>30</v>
      </c>
      <c r="G18" s="83"/>
      <c r="H18" s="79"/>
      <c r="I18" s="78"/>
      <c r="J18" s="78"/>
      <c r="K18" s="78"/>
      <c r="L18" s="78"/>
      <c r="M18" s="78"/>
      <c r="N18" s="100">
        <f t="shared" si="0"/>
        <v>0</v>
      </c>
      <c r="O18" s="79"/>
      <c r="P18" s="100">
        <f t="shared" si="1"/>
        <v>0</v>
      </c>
      <c r="Q18" s="101">
        <f t="shared" si="2"/>
        <v>0</v>
      </c>
      <c r="R18" s="79"/>
      <c r="S18" s="102">
        <f t="shared" si="3"/>
        <v>0</v>
      </c>
      <c r="T18" s="78"/>
      <c r="U18" s="78"/>
      <c r="V18" s="78"/>
      <c r="W18" s="78"/>
      <c r="X18" s="78"/>
      <c r="Y18" s="78"/>
      <c r="Z18" s="103">
        <f t="shared" si="4"/>
        <v>0</v>
      </c>
      <c r="AA18" s="82"/>
      <c r="AB18" s="82"/>
      <c r="AC18" s="82"/>
      <c r="AD18" s="82"/>
      <c r="AE18" s="82"/>
      <c r="AF18" s="82"/>
      <c r="AG18" s="82"/>
      <c r="AH18" s="103">
        <f t="shared" si="5"/>
        <v>0</v>
      </c>
      <c r="AI18" s="82"/>
    </row>
    <row r="19" spans="1:35" s="104" customFormat="1">
      <c r="A19" s="78" t="s">
        <v>303</v>
      </c>
      <c r="B19" s="82" t="s">
        <v>338</v>
      </c>
      <c r="C19" s="82" t="s">
        <v>339</v>
      </c>
      <c r="D19" s="78" t="s">
        <v>312</v>
      </c>
      <c r="E19" s="78">
        <v>35</v>
      </c>
      <c r="F19" s="78">
        <v>30</v>
      </c>
      <c r="G19" s="78"/>
      <c r="H19" s="78"/>
      <c r="I19" s="78"/>
      <c r="J19" s="78"/>
      <c r="K19" s="78"/>
      <c r="L19" s="78"/>
      <c r="M19" s="78"/>
      <c r="N19" s="100">
        <f t="shared" si="0"/>
        <v>0</v>
      </c>
      <c r="O19" s="80"/>
      <c r="P19" s="100">
        <f t="shared" si="1"/>
        <v>0</v>
      </c>
      <c r="Q19" s="101">
        <f t="shared" si="2"/>
        <v>0</v>
      </c>
      <c r="R19" s="79"/>
      <c r="S19" s="102">
        <f t="shared" si="3"/>
        <v>0</v>
      </c>
      <c r="T19" s="82"/>
      <c r="U19" s="82"/>
      <c r="V19" s="82"/>
      <c r="W19" s="82"/>
      <c r="X19" s="82"/>
      <c r="Y19" s="82"/>
      <c r="Z19" s="103">
        <f t="shared" si="4"/>
        <v>0</v>
      </c>
      <c r="AA19" s="82"/>
      <c r="AB19" s="82"/>
      <c r="AC19" s="82"/>
      <c r="AD19" s="82"/>
      <c r="AE19" s="82"/>
      <c r="AF19" s="82"/>
      <c r="AG19" s="82"/>
      <c r="AH19" s="103">
        <f t="shared" si="5"/>
        <v>0</v>
      </c>
      <c r="AI19" s="82"/>
    </row>
    <row r="20" spans="1:35" s="104" customFormat="1">
      <c r="A20" s="78" t="s">
        <v>303</v>
      </c>
      <c r="B20" s="82" t="s">
        <v>340</v>
      </c>
      <c r="C20" s="82" t="s">
        <v>341</v>
      </c>
      <c r="D20" s="78" t="s">
        <v>312</v>
      </c>
      <c r="E20" s="78">
        <v>30</v>
      </c>
      <c r="F20" s="78">
        <v>30</v>
      </c>
      <c r="G20" s="78"/>
      <c r="H20" s="79"/>
      <c r="I20" s="78"/>
      <c r="J20" s="78"/>
      <c r="K20" s="78"/>
      <c r="L20" s="78"/>
      <c r="M20" s="78"/>
      <c r="N20" s="100">
        <f t="shared" si="0"/>
        <v>0</v>
      </c>
      <c r="O20" s="79"/>
      <c r="P20" s="100">
        <f t="shared" si="1"/>
        <v>0</v>
      </c>
      <c r="Q20" s="101">
        <f t="shared" si="2"/>
        <v>0</v>
      </c>
      <c r="R20" s="79"/>
      <c r="S20" s="102">
        <f t="shared" si="3"/>
        <v>0</v>
      </c>
      <c r="T20" s="78"/>
      <c r="U20" s="78"/>
      <c r="V20" s="78"/>
      <c r="W20" s="78"/>
      <c r="X20" s="78"/>
      <c r="Y20" s="78"/>
      <c r="Z20" s="103">
        <f t="shared" si="4"/>
        <v>0</v>
      </c>
      <c r="AA20" s="82"/>
      <c r="AB20" s="78"/>
      <c r="AC20" s="78"/>
      <c r="AD20" s="78"/>
      <c r="AE20" s="78"/>
      <c r="AF20" s="78"/>
      <c r="AG20" s="78"/>
      <c r="AH20" s="103">
        <f t="shared" si="5"/>
        <v>0</v>
      </c>
      <c r="AI20" s="82"/>
    </row>
    <row r="21" spans="1:35" s="104" customFormat="1">
      <c r="A21" s="78" t="s">
        <v>303</v>
      </c>
      <c r="B21" s="82" t="s">
        <v>342</v>
      </c>
      <c r="C21" s="82" t="s">
        <v>343</v>
      </c>
      <c r="D21" s="78" t="s">
        <v>344</v>
      </c>
      <c r="E21" s="78">
        <v>0</v>
      </c>
      <c r="F21" s="78">
        <v>30</v>
      </c>
      <c r="G21" s="78"/>
      <c r="H21" s="78"/>
      <c r="I21" s="78"/>
      <c r="J21" s="78"/>
      <c r="K21" s="78"/>
      <c r="L21" s="78"/>
      <c r="M21" s="78"/>
      <c r="N21" s="100">
        <f t="shared" si="0"/>
        <v>0</v>
      </c>
      <c r="O21" s="80"/>
      <c r="P21" s="100">
        <f t="shared" si="1"/>
        <v>0</v>
      </c>
      <c r="Q21" s="101">
        <f t="shared" si="2"/>
        <v>0</v>
      </c>
      <c r="R21" s="79"/>
      <c r="S21" s="102">
        <f t="shared" si="3"/>
        <v>0</v>
      </c>
      <c r="T21" s="82"/>
      <c r="U21" s="82"/>
      <c r="V21" s="82"/>
      <c r="W21" s="82"/>
      <c r="X21" s="82"/>
      <c r="Y21" s="82"/>
      <c r="Z21" s="103">
        <f t="shared" si="4"/>
        <v>0</v>
      </c>
      <c r="AA21" s="82"/>
      <c r="AB21" s="82"/>
      <c r="AC21" s="82"/>
      <c r="AD21" s="82"/>
      <c r="AE21" s="82"/>
      <c r="AF21" s="82"/>
      <c r="AG21" s="82"/>
      <c r="AH21" s="103">
        <f t="shared" si="5"/>
        <v>0</v>
      </c>
      <c r="AI21" s="82"/>
    </row>
    <row r="22" spans="1:35" s="104" customFormat="1">
      <c r="A22" s="78" t="s">
        <v>303</v>
      </c>
      <c r="B22" s="82" t="s">
        <v>345</v>
      </c>
      <c r="C22" s="82" t="s">
        <v>346</v>
      </c>
      <c r="D22" s="78" t="s">
        <v>344</v>
      </c>
      <c r="E22" s="78">
        <v>0</v>
      </c>
      <c r="F22" s="78">
        <v>30</v>
      </c>
      <c r="G22" s="83"/>
      <c r="H22" s="79"/>
      <c r="I22" s="78"/>
      <c r="J22" s="78"/>
      <c r="K22" s="78"/>
      <c r="L22" s="78"/>
      <c r="M22" s="78"/>
      <c r="N22" s="100">
        <f t="shared" si="0"/>
        <v>0</v>
      </c>
      <c r="O22" s="79"/>
      <c r="P22" s="100">
        <f t="shared" si="1"/>
        <v>0</v>
      </c>
      <c r="Q22" s="101">
        <f t="shared" si="2"/>
        <v>0</v>
      </c>
      <c r="R22" s="79"/>
      <c r="S22" s="102">
        <f t="shared" si="3"/>
        <v>0</v>
      </c>
      <c r="T22" s="78"/>
      <c r="U22" s="78"/>
      <c r="V22" s="78"/>
      <c r="W22" s="78"/>
      <c r="X22" s="78"/>
      <c r="Y22" s="78"/>
      <c r="Z22" s="103">
        <f t="shared" si="4"/>
        <v>0</v>
      </c>
      <c r="AA22" s="82"/>
      <c r="AB22" s="82"/>
      <c r="AC22" s="82"/>
      <c r="AD22" s="82"/>
      <c r="AE22" s="82"/>
      <c r="AF22" s="82"/>
      <c r="AG22" s="82"/>
      <c r="AH22" s="103">
        <f t="shared" si="5"/>
        <v>0</v>
      </c>
      <c r="AI22" s="82"/>
    </row>
    <row r="23" spans="1:35" s="104" customFormat="1">
      <c r="A23" s="78" t="s">
        <v>303</v>
      </c>
      <c r="B23" s="82" t="s">
        <v>347</v>
      </c>
      <c r="C23" s="82" t="s">
        <v>348</v>
      </c>
      <c r="D23" s="78" t="s">
        <v>344</v>
      </c>
      <c r="E23" s="78">
        <v>0</v>
      </c>
      <c r="F23" s="78">
        <v>30</v>
      </c>
      <c r="G23" s="78"/>
      <c r="H23" s="78"/>
      <c r="I23" s="78"/>
      <c r="J23" s="78"/>
      <c r="K23" s="78"/>
      <c r="L23" s="78"/>
      <c r="M23" s="78"/>
      <c r="N23" s="100">
        <f t="shared" si="0"/>
        <v>0</v>
      </c>
      <c r="O23" s="80"/>
      <c r="P23" s="100">
        <f t="shared" si="1"/>
        <v>0</v>
      </c>
      <c r="Q23" s="101">
        <f t="shared" si="2"/>
        <v>0</v>
      </c>
      <c r="R23" s="79"/>
      <c r="S23" s="102">
        <f t="shared" si="3"/>
        <v>0</v>
      </c>
      <c r="T23" s="82"/>
      <c r="U23" s="82"/>
      <c r="V23" s="82"/>
      <c r="W23" s="82"/>
      <c r="X23" s="82"/>
      <c r="Y23" s="82"/>
      <c r="Z23" s="103">
        <f t="shared" si="4"/>
        <v>0</v>
      </c>
      <c r="AA23" s="82"/>
      <c r="AB23" s="82"/>
      <c r="AC23" s="82"/>
      <c r="AD23" s="82"/>
      <c r="AE23" s="82"/>
      <c r="AF23" s="82"/>
      <c r="AG23" s="82"/>
      <c r="AH23" s="103">
        <f t="shared" si="5"/>
        <v>0</v>
      </c>
      <c r="AI23" s="82"/>
    </row>
    <row r="24" spans="1:35" s="104" customFormat="1">
      <c r="A24" s="107"/>
      <c r="B24" s="82"/>
      <c r="C24" s="96"/>
      <c r="D24" s="78"/>
      <c r="E24" s="78"/>
      <c r="F24" s="78"/>
      <c r="G24" s="83"/>
      <c r="H24" s="79"/>
      <c r="I24" s="78"/>
      <c r="J24" s="78"/>
      <c r="K24" s="78"/>
      <c r="L24" s="78"/>
      <c r="M24" s="78"/>
      <c r="N24" s="80"/>
      <c r="O24" s="79"/>
      <c r="P24" s="81"/>
      <c r="Q24" s="79"/>
      <c r="R24" s="79"/>
      <c r="S24" s="79"/>
      <c r="T24" s="78"/>
      <c r="U24" s="78"/>
      <c r="V24" s="78"/>
      <c r="W24" s="78"/>
      <c r="X24" s="78"/>
      <c r="Y24" s="78"/>
      <c r="Z24" s="78"/>
      <c r="AA24" s="82"/>
      <c r="AB24" s="78"/>
      <c r="AC24" s="78"/>
      <c r="AD24" s="78"/>
      <c r="AE24" s="78"/>
      <c r="AF24" s="78"/>
      <c r="AG24" s="78"/>
      <c r="AH24" s="78"/>
      <c r="AI24" s="82"/>
    </row>
    <row r="25" spans="1:35" s="104" customFormat="1">
      <c r="A25" s="107"/>
      <c r="B25" s="82"/>
      <c r="C25" s="96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80"/>
      <c r="O25" s="80"/>
      <c r="P25" s="80"/>
      <c r="Q25" s="79"/>
      <c r="R25" s="79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</row>
    <row r="26" spans="1:35" s="104" customFormat="1">
      <c r="A26" s="107"/>
      <c r="B26" s="82"/>
      <c r="C26" s="96"/>
      <c r="D26" s="78"/>
      <c r="E26" s="78"/>
      <c r="F26" s="78"/>
      <c r="G26" s="78"/>
      <c r="H26" s="79"/>
      <c r="I26" s="78"/>
      <c r="J26" s="78"/>
      <c r="K26" s="78"/>
      <c r="L26" s="78"/>
      <c r="M26" s="78"/>
      <c r="N26" s="80"/>
      <c r="O26" s="79"/>
      <c r="P26" s="81"/>
      <c r="Q26" s="79"/>
      <c r="R26" s="79"/>
      <c r="S26" s="79"/>
      <c r="T26" s="78"/>
      <c r="U26" s="78"/>
      <c r="V26" s="78"/>
      <c r="W26" s="78"/>
      <c r="X26" s="78"/>
      <c r="Y26" s="78"/>
      <c r="Z26" s="78"/>
      <c r="AA26" s="82"/>
      <c r="AB26" s="82"/>
      <c r="AC26" s="82"/>
      <c r="AD26" s="82"/>
      <c r="AE26" s="82"/>
      <c r="AF26" s="82"/>
      <c r="AG26" s="82"/>
      <c r="AH26" s="82"/>
      <c r="AI26" s="82"/>
    </row>
    <row r="27" spans="1:35" s="104" customFormat="1">
      <c r="A27" s="107"/>
      <c r="B27" s="82"/>
      <c r="C27" s="96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80"/>
      <c r="O27" s="80"/>
      <c r="P27" s="80"/>
      <c r="Q27" s="79"/>
      <c r="R27" s="79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35" s="104" customFormat="1">
      <c r="A28" s="107"/>
      <c r="B28" s="82"/>
      <c r="C28" s="96"/>
      <c r="D28" s="78"/>
      <c r="E28" s="78"/>
      <c r="F28" s="78"/>
      <c r="G28" s="83"/>
      <c r="H28" s="79"/>
      <c r="I28" s="78"/>
      <c r="J28" s="78"/>
      <c r="K28" s="78"/>
      <c r="L28" s="78"/>
      <c r="M28" s="78"/>
      <c r="N28" s="80"/>
      <c r="O28" s="79"/>
      <c r="P28" s="81"/>
      <c r="Q28" s="79"/>
      <c r="R28" s="79"/>
      <c r="S28" s="79"/>
      <c r="T28" s="78"/>
      <c r="U28" s="78"/>
      <c r="V28" s="78"/>
      <c r="W28" s="78"/>
      <c r="X28" s="78"/>
      <c r="Y28" s="78"/>
      <c r="Z28" s="78"/>
      <c r="AA28" s="82"/>
      <c r="AB28" s="82"/>
      <c r="AC28" s="82"/>
      <c r="AD28" s="82"/>
      <c r="AE28" s="82"/>
      <c r="AF28" s="82"/>
      <c r="AG28" s="82"/>
      <c r="AH28" s="82"/>
      <c r="AI28" s="82"/>
    </row>
    <row r="29" spans="1:35" s="104" customFormat="1">
      <c r="A29" s="107"/>
      <c r="B29" s="82"/>
      <c r="C29" s="96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80"/>
      <c r="O29" s="80"/>
      <c r="P29" s="80"/>
      <c r="Q29" s="79"/>
      <c r="R29" s="79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</row>
    <row r="30" spans="1:35" s="104" customFormat="1">
      <c r="A30" s="107"/>
      <c r="B30" s="82"/>
      <c r="C30" s="96"/>
      <c r="D30" s="78"/>
      <c r="E30" s="78"/>
      <c r="F30" s="78"/>
      <c r="G30" s="83"/>
      <c r="H30" s="79"/>
      <c r="I30" s="78"/>
      <c r="J30" s="78"/>
      <c r="K30" s="78"/>
      <c r="L30" s="78"/>
      <c r="M30" s="78"/>
      <c r="N30" s="80"/>
      <c r="O30" s="79"/>
      <c r="P30" s="81"/>
      <c r="Q30" s="79"/>
      <c r="R30" s="79"/>
      <c r="S30" s="79"/>
      <c r="T30" s="78"/>
      <c r="U30" s="78"/>
      <c r="V30" s="78"/>
      <c r="W30" s="78"/>
      <c r="X30" s="78"/>
      <c r="Y30" s="78"/>
      <c r="Z30" s="78"/>
      <c r="AA30" s="82"/>
      <c r="AB30" s="82"/>
      <c r="AC30" s="82"/>
      <c r="AD30" s="82"/>
      <c r="AE30" s="82"/>
      <c r="AF30" s="82"/>
      <c r="AG30" s="82"/>
      <c r="AH30" s="82"/>
      <c r="AI30" s="82"/>
    </row>
    <row r="31" spans="1:35" s="104" customFormat="1">
      <c r="A31" s="107"/>
      <c r="B31" s="82"/>
      <c r="C31" s="9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80"/>
      <c r="O31" s="80"/>
      <c r="P31" s="80"/>
      <c r="Q31" s="79"/>
      <c r="R31" s="79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</row>
    <row r="32" spans="1:35" s="104" customFormat="1">
      <c r="A32" s="107"/>
      <c r="B32" s="82"/>
      <c r="C32" s="96"/>
      <c r="D32" s="78"/>
      <c r="E32" s="78"/>
      <c r="F32" s="78"/>
      <c r="G32" s="78"/>
      <c r="H32" s="79"/>
      <c r="I32" s="78"/>
      <c r="J32" s="78"/>
      <c r="K32" s="78"/>
      <c r="L32" s="78"/>
      <c r="M32" s="78"/>
      <c r="N32" s="80"/>
      <c r="O32" s="79"/>
      <c r="P32" s="81"/>
      <c r="Q32" s="79"/>
      <c r="R32" s="79"/>
      <c r="S32" s="79"/>
      <c r="T32" s="78"/>
      <c r="U32" s="78"/>
      <c r="V32" s="78"/>
      <c r="W32" s="78"/>
      <c r="X32" s="78"/>
      <c r="Y32" s="78"/>
      <c r="Z32" s="78"/>
      <c r="AA32" s="82"/>
      <c r="AB32" s="82"/>
      <c r="AC32" s="82"/>
      <c r="AD32" s="82"/>
      <c r="AE32" s="82"/>
      <c r="AF32" s="82"/>
      <c r="AG32" s="82"/>
      <c r="AH32" s="82"/>
      <c r="AI32" s="82"/>
    </row>
    <row r="33" spans="1:35" s="104" customFormat="1">
      <c r="A33" s="107"/>
      <c r="B33" s="82"/>
      <c r="C33" s="96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80"/>
      <c r="O33" s="80"/>
      <c r="P33" s="80"/>
      <c r="Q33" s="79"/>
      <c r="R33" s="79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</row>
    <row r="34" spans="1:35" s="104" customFormat="1">
      <c r="A34" s="107"/>
      <c r="B34" s="82"/>
      <c r="C34" s="96"/>
      <c r="D34" s="78"/>
      <c r="E34" s="78"/>
      <c r="F34" s="78"/>
      <c r="G34" s="78"/>
      <c r="H34" s="79"/>
      <c r="I34" s="78"/>
      <c r="J34" s="78"/>
      <c r="K34" s="78"/>
      <c r="L34" s="78"/>
      <c r="M34" s="78"/>
      <c r="N34" s="80"/>
      <c r="O34" s="79"/>
      <c r="P34" s="81"/>
      <c r="Q34" s="79"/>
      <c r="R34" s="79"/>
      <c r="S34" s="79"/>
      <c r="T34" s="78"/>
      <c r="U34" s="78"/>
      <c r="V34" s="78"/>
      <c r="W34" s="78"/>
      <c r="X34" s="78"/>
      <c r="Y34" s="78"/>
      <c r="Z34" s="78"/>
      <c r="AA34" s="82"/>
      <c r="AB34" s="82"/>
      <c r="AC34" s="82"/>
      <c r="AD34" s="82"/>
      <c r="AE34" s="82"/>
      <c r="AF34" s="82"/>
      <c r="AG34" s="82"/>
      <c r="AH34" s="82"/>
      <c r="AI34" s="82"/>
    </row>
    <row r="35" spans="1:35" s="104" customFormat="1">
      <c r="A35" s="78"/>
      <c r="B35" s="82"/>
      <c r="C35" s="96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80"/>
      <c r="O35" s="80"/>
      <c r="P35" s="80"/>
      <c r="Q35" s="79"/>
      <c r="R35" s="79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</row>
    <row r="36" spans="1:35" s="104" customFormat="1">
      <c r="A36" s="107"/>
      <c r="B36" s="82"/>
      <c r="C36" s="96"/>
      <c r="D36" s="78"/>
      <c r="E36" s="78"/>
      <c r="F36" s="78"/>
      <c r="G36" s="83"/>
      <c r="H36" s="79"/>
      <c r="I36" s="78"/>
      <c r="J36" s="78"/>
      <c r="K36" s="78"/>
      <c r="L36" s="78"/>
      <c r="M36" s="78"/>
      <c r="N36" s="80"/>
      <c r="O36" s="79"/>
      <c r="P36" s="81"/>
      <c r="Q36" s="79"/>
      <c r="R36" s="79"/>
      <c r="S36" s="79"/>
      <c r="T36" s="78"/>
      <c r="U36" s="78"/>
      <c r="V36" s="78"/>
      <c r="W36" s="78"/>
      <c r="X36" s="78"/>
      <c r="Y36" s="78"/>
      <c r="Z36" s="78"/>
      <c r="AA36" s="82"/>
      <c r="AB36" s="82"/>
      <c r="AC36" s="82"/>
      <c r="AD36" s="82"/>
      <c r="AE36" s="82"/>
      <c r="AF36" s="82"/>
      <c r="AG36" s="82"/>
      <c r="AH36" s="82"/>
      <c r="AI36" s="82"/>
    </row>
    <row r="37" spans="1:35" s="104" customFormat="1">
      <c r="A37" s="107"/>
      <c r="B37" s="82"/>
      <c r="C37" s="96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80"/>
      <c r="O37" s="80"/>
      <c r="P37" s="80"/>
      <c r="Q37" s="79"/>
      <c r="R37" s="79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</row>
    <row r="38" spans="1:35" s="104" customFormat="1">
      <c r="A38" s="78"/>
      <c r="B38" s="82"/>
      <c r="C38" s="96"/>
      <c r="D38" s="78"/>
      <c r="E38" s="78"/>
      <c r="F38" s="78"/>
      <c r="G38" s="83"/>
      <c r="H38" s="79"/>
      <c r="I38" s="78"/>
      <c r="J38" s="78"/>
      <c r="K38" s="78"/>
      <c r="L38" s="78"/>
      <c r="M38" s="78"/>
      <c r="N38" s="80"/>
      <c r="O38" s="79"/>
      <c r="P38" s="81"/>
      <c r="Q38" s="79"/>
      <c r="R38" s="79"/>
      <c r="S38" s="79"/>
      <c r="T38" s="78"/>
      <c r="U38" s="78"/>
      <c r="V38" s="78"/>
      <c r="W38" s="78"/>
      <c r="X38" s="78"/>
      <c r="Y38" s="78"/>
      <c r="Z38" s="78"/>
      <c r="AA38" s="82"/>
      <c r="AB38" s="82"/>
      <c r="AC38" s="82"/>
      <c r="AD38" s="82"/>
      <c r="AE38" s="82"/>
      <c r="AF38" s="82"/>
      <c r="AG38" s="82"/>
      <c r="AH38" s="82"/>
      <c r="AI38" s="82"/>
    </row>
    <row r="39" spans="1:35" s="104" customFormat="1">
      <c r="A39" s="78"/>
      <c r="B39" s="82"/>
      <c r="C39" s="96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80"/>
      <c r="O39" s="80"/>
      <c r="P39" s="80"/>
      <c r="Q39" s="79"/>
      <c r="R39" s="79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</row>
    <row r="40" spans="1:35" s="104" customFormat="1">
      <c r="A40" s="78"/>
      <c r="B40" s="82"/>
      <c r="C40" s="96"/>
      <c r="D40" s="78"/>
      <c r="E40" s="78"/>
      <c r="F40" s="78"/>
      <c r="G40" s="83"/>
      <c r="H40" s="79"/>
      <c r="I40" s="78"/>
      <c r="J40" s="78"/>
      <c r="K40" s="78"/>
      <c r="L40" s="78"/>
      <c r="M40" s="78"/>
      <c r="N40" s="80"/>
      <c r="O40" s="83"/>
      <c r="P40" s="81"/>
      <c r="Q40" s="79"/>
      <c r="R40" s="79"/>
      <c r="S40" s="79"/>
      <c r="T40" s="78"/>
      <c r="U40" s="78"/>
      <c r="V40" s="78"/>
      <c r="W40" s="78"/>
      <c r="X40" s="78"/>
      <c r="Y40" s="78"/>
      <c r="Z40" s="78"/>
      <c r="AA40" s="82"/>
      <c r="AB40" s="82"/>
      <c r="AC40" s="82"/>
      <c r="AD40" s="82"/>
      <c r="AE40" s="82"/>
      <c r="AF40" s="82"/>
      <c r="AG40" s="82"/>
      <c r="AH40" s="82"/>
      <c r="AI40" s="82"/>
    </row>
    <row r="41" spans="1:35" s="104" customFormat="1">
      <c r="A41" s="78"/>
      <c r="B41" s="82"/>
      <c r="C41" s="96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80"/>
      <c r="O41" s="80"/>
      <c r="P41" s="80"/>
      <c r="Q41" s="83"/>
      <c r="R41" s="83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</row>
    <row r="42" spans="1:35" s="104" customFormat="1">
      <c r="A42" s="78"/>
      <c r="B42" s="82"/>
      <c r="C42" s="96"/>
      <c r="D42" s="78"/>
      <c r="E42" s="78"/>
      <c r="F42" s="78"/>
      <c r="G42" s="83"/>
      <c r="H42" s="79"/>
      <c r="I42" s="78"/>
      <c r="J42" s="78"/>
      <c r="K42" s="78"/>
      <c r="L42" s="78"/>
      <c r="M42" s="78"/>
      <c r="N42" s="80"/>
      <c r="O42" s="79"/>
      <c r="P42" s="81"/>
      <c r="Q42" s="79"/>
      <c r="R42" s="79"/>
      <c r="S42" s="79"/>
      <c r="T42" s="78"/>
      <c r="U42" s="78"/>
      <c r="V42" s="78"/>
      <c r="W42" s="78"/>
      <c r="X42" s="78"/>
      <c r="Y42" s="78"/>
      <c r="Z42" s="78"/>
      <c r="AA42" s="82"/>
      <c r="AB42" s="82"/>
      <c r="AC42" s="82"/>
      <c r="AD42" s="82"/>
      <c r="AE42" s="82"/>
      <c r="AF42" s="82"/>
      <c r="AG42" s="82"/>
      <c r="AH42" s="82"/>
      <c r="AI42" s="82"/>
    </row>
    <row r="43" spans="1:35" s="104" customFormat="1">
      <c r="A43" s="78"/>
      <c r="B43" s="82"/>
      <c r="C43" s="96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80"/>
      <c r="O43" s="80"/>
      <c r="P43" s="80"/>
      <c r="Q43" s="83"/>
      <c r="R43" s="83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</row>
    <row r="44" spans="1:35" s="104" customFormat="1">
      <c r="A44" s="107"/>
      <c r="B44" s="82"/>
      <c r="C44" s="96"/>
      <c r="D44" s="78"/>
      <c r="E44" s="78"/>
      <c r="F44" s="78"/>
      <c r="G44" s="83"/>
      <c r="H44" s="79"/>
      <c r="I44" s="78"/>
      <c r="J44" s="78"/>
      <c r="K44" s="78"/>
      <c r="L44" s="78"/>
      <c r="M44" s="78"/>
      <c r="N44" s="80"/>
      <c r="O44" s="79"/>
      <c r="P44" s="81"/>
      <c r="Q44" s="79"/>
      <c r="R44" s="79"/>
      <c r="S44" s="79"/>
      <c r="T44" s="78"/>
      <c r="U44" s="78"/>
      <c r="V44" s="78"/>
      <c r="W44" s="78"/>
      <c r="X44" s="78"/>
      <c r="Y44" s="78"/>
      <c r="Z44" s="78"/>
      <c r="AA44" s="82"/>
      <c r="AB44" s="82"/>
      <c r="AC44" s="82"/>
      <c r="AD44" s="82"/>
      <c r="AE44" s="82"/>
      <c r="AF44" s="82"/>
      <c r="AG44" s="82"/>
      <c r="AH44" s="82"/>
      <c r="AI44" s="82"/>
    </row>
    <row r="45" spans="1:35" s="104" customFormat="1">
      <c r="A45" s="78"/>
      <c r="B45" s="82"/>
      <c r="C45" s="96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80"/>
      <c r="O45" s="80"/>
      <c r="P45" s="80"/>
      <c r="Q45" s="79"/>
      <c r="R45" s="79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</row>
    <row r="46" spans="1:35" s="104" customFormat="1">
      <c r="A46" s="96"/>
      <c r="B46" s="96"/>
      <c r="C46" s="96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80"/>
      <c r="O46" s="80"/>
      <c r="P46" s="80"/>
      <c r="Q46" s="79"/>
      <c r="R46" s="79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</row>
    <row r="47" spans="1:35" s="104" customFormat="1">
      <c r="A47" s="108"/>
      <c r="B47" s="109"/>
      <c r="C47" s="110"/>
      <c r="D47" s="111"/>
      <c r="E47" s="111"/>
      <c r="F47" s="111"/>
      <c r="G47" s="108"/>
      <c r="H47" s="108"/>
      <c r="I47" s="108"/>
      <c r="J47" s="108"/>
      <c r="K47" s="108"/>
      <c r="L47" s="108"/>
      <c r="M47" s="108"/>
      <c r="N47" s="112"/>
      <c r="O47" s="112"/>
      <c r="P47" s="112"/>
      <c r="Q47" s="79"/>
      <c r="R47" s="79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</row>
    <row r="48" spans="1:35" s="104" customFormat="1">
      <c r="A48" s="108"/>
      <c r="B48" s="113"/>
      <c r="C48" s="110"/>
      <c r="D48" s="111"/>
      <c r="E48" s="111"/>
      <c r="F48" s="111"/>
      <c r="G48" s="114"/>
      <c r="H48" s="114"/>
      <c r="I48" s="108"/>
      <c r="J48" s="108"/>
      <c r="K48" s="108"/>
      <c r="L48" s="108"/>
      <c r="M48" s="108"/>
      <c r="N48" s="112"/>
      <c r="O48" s="112"/>
      <c r="P48" s="112"/>
      <c r="Q48" s="79"/>
      <c r="R48" s="79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</row>
    <row r="49" spans="1:35" s="104" customFormat="1">
      <c r="A49" s="108"/>
      <c r="B49" s="113"/>
      <c r="C49" s="110"/>
      <c r="D49" s="111"/>
      <c r="E49" s="111"/>
      <c r="F49" s="111"/>
      <c r="G49" s="115"/>
      <c r="H49" s="115"/>
      <c r="I49" s="108"/>
      <c r="J49" s="108"/>
      <c r="K49" s="108"/>
      <c r="L49" s="108"/>
      <c r="M49" s="108"/>
      <c r="N49" s="112"/>
      <c r="O49" s="112"/>
      <c r="P49" s="112"/>
      <c r="Q49" s="79"/>
      <c r="R49" s="79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</row>
    <row r="50" spans="1:35" s="104" customFormat="1">
      <c r="A50" s="108"/>
      <c r="B50" s="113"/>
      <c r="C50" s="110"/>
      <c r="D50" s="111"/>
      <c r="E50" s="111"/>
      <c r="F50" s="111"/>
      <c r="G50" s="115"/>
      <c r="H50" s="115"/>
      <c r="I50" s="108"/>
      <c r="J50" s="108"/>
      <c r="K50" s="108"/>
      <c r="L50" s="108"/>
      <c r="M50" s="108"/>
      <c r="N50" s="112"/>
      <c r="O50" s="112"/>
      <c r="P50" s="112"/>
      <c r="Q50" s="79"/>
      <c r="R50" s="79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</row>
    <row r="51" spans="1:35" s="104" customFormat="1">
      <c r="A51" s="108"/>
      <c r="B51" s="113"/>
      <c r="C51" s="110"/>
      <c r="D51" s="111"/>
      <c r="E51" s="111"/>
      <c r="F51" s="111"/>
      <c r="G51" s="115"/>
      <c r="H51" s="115"/>
      <c r="I51" s="108"/>
      <c r="J51" s="108"/>
      <c r="K51" s="108"/>
      <c r="L51" s="108"/>
      <c r="M51" s="108"/>
      <c r="N51" s="112"/>
      <c r="O51" s="112"/>
      <c r="P51" s="112"/>
      <c r="Q51" s="79"/>
      <c r="R51" s="79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</row>
    <row r="52" spans="1:35" s="104" customFormat="1">
      <c r="A52" s="108"/>
      <c r="B52" s="113"/>
      <c r="C52" s="110"/>
      <c r="D52" s="111"/>
      <c r="E52" s="111"/>
      <c r="F52" s="111"/>
      <c r="G52" s="115"/>
      <c r="H52" s="115"/>
      <c r="I52" s="108"/>
      <c r="J52" s="108"/>
      <c r="K52" s="108"/>
      <c r="L52" s="108"/>
      <c r="M52" s="108"/>
      <c r="N52" s="112"/>
      <c r="O52" s="112"/>
      <c r="P52" s="112"/>
      <c r="Q52" s="79"/>
      <c r="R52" s="79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</row>
    <row r="53" spans="1:35" s="104" customFormat="1">
      <c r="A53" s="108"/>
      <c r="B53" s="113"/>
      <c r="C53" s="110"/>
      <c r="D53" s="111"/>
      <c r="E53" s="111"/>
      <c r="F53" s="111"/>
      <c r="G53" s="115"/>
      <c r="H53" s="115"/>
      <c r="I53" s="108"/>
      <c r="J53" s="108"/>
      <c r="K53" s="108"/>
      <c r="L53" s="108"/>
      <c r="M53" s="108"/>
      <c r="N53" s="112"/>
      <c r="O53" s="112"/>
      <c r="P53" s="112"/>
      <c r="Q53" s="79"/>
      <c r="R53" s="79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</row>
    <row r="54" spans="1:35" s="104" customFormat="1">
      <c r="A54" s="108"/>
      <c r="B54" s="113"/>
      <c r="C54" s="110"/>
      <c r="D54" s="111"/>
      <c r="E54" s="111"/>
      <c r="F54" s="111"/>
      <c r="G54" s="115"/>
      <c r="H54" s="115"/>
      <c r="I54" s="108"/>
      <c r="J54" s="108"/>
      <c r="K54" s="108"/>
      <c r="L54" s="108"/>
      <c r="M54" s="108"/>
      <c r="N54" s="112"/>
      <c r="O54" s="112"/>
      <c r="P54" s="112"/>
      <c r="Q54" s="79"/>
      <c r="R54" s="79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</row>
    <row r="55" spans="1:35" s="104" customFormat="1">
      <c r="A55" s="108"/>
      <c r="B55" s="113"/>
      <c r="C55" s="110"/>
      <c r="D55" s="111"/>
      <c r="E55" s="111"/>
      <c r="F55" s="111"/>
      <c r="G55" s="115"/>
      <c r="H55" s="115"/>
      <c r="I55" s="108"/>
      <c r="J55" s="108"/>
      <c r="K55" s="108"/>
      <c r="L55" s="108"/>
      <c r="M55" s="108"/>
      <c r="N55" s="112"/>
      <c r="O55" s="112"/>
      <c r="P55" s="112"/>
      <c r="Q55" s="79"/>
      <c r="R55" s="79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</row>
    <row r="56" spans="1:35" s="104" customFormat="1">
      <c r="A56" s="108"/>
      <c r="B56" s="113"/>
      <c r="C56" s="110"/>
      <c r="D56" s="111"/>
      <c r="E56" s="111"/>
      <c r="F56" s="111"/>
      <c r="G56" s="114"/>
      <c r="H56" s="114"/>
      <c r="I56" s="108"/>
      <c r="J56" s="108"/>
      <c r="K56" s="108"/>
      <c r="L56" s="108"/>
      <c r="M56" s="108"/>
      <c r="N56" s="112"/>
      <c r="O56" s="112"/>
      <c r="P56" s="112"/>
      <c r="Q56" s="79"/>
      <c r="R56" s="79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</row>
    <row r="57" spans="1:35" s="104" customFormat="1">
      <c r="A57" s="108"/>
      <c r="B57" s="113"/>
      <c r="C57" s="110"/>
      <c r="D57" s="111"/>
      <c r="E57" s="111"/>
      <c r="F57" s="111"/>
      <c r="G57" s="115"/>
      <c r="H57" s="115"/>
      <c r="I57" s="108"/>
      <c r="J57" s="108"/>
      <c r="K57" s="108"/>
      <c r="L57" s="108"/>
      <c r="M57" s="108"/>
      <c r="N57" s="112"/>
      <c r="O57" s="112"/>
      <c r="P57" s="112"/>
      <c r="Q57" s="79"/>
      <c r="R57" s="79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</row>
    <row r="58" spans="1:35" s="104" customFormat="1" ht="21" customHeight="1">
      <c r="A58" s="108"/>
      <c r="B58" s="113"/>
      <c r="C58" s="110"/>
      <c r="D58" s="111"/>
      <c r="E58" s="111"/>
      <c r="F58" s="111"/>
      <c r="G58" s="115"/>
      <c r="H58" s="115"/>
      <c r="I58" s="108"/>
      <c r="J58" s="108"/>
      <c r="K58" s="108"/>
      <c r="L58" s="108"/>
      <c r="M58" s="108"/>
      <c r="N58" s="112"/>
      <c r="O58" s="112"/>
      <c r="P58" s="112"/>
      <c r="Q58" s="79"/>
      <c r="R58" s="79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</row>
    <row r="59" spans="1:35" s="104" customFormat="1" ht="21" customHeight="1">
      <c r="A59" s="108"/>
      <c r="B59" s="113"/>
      <c r="C59" s="110"/>
      <c r="D59" s="111"/>
      <c r="E59" s="111"/>
      <c r="F59" s="111"/>
      <c r="G59" s="115"/>
      <c r="H59" s="115"/>
      <c r="I59" s="108"/>
      <c r="J59" s="108"/>
      <c r="K59" s="108"/>
      <c r="L59" s="108"/>
      <c r="M59" s="108"/>
      <c r="N59" s="112"/>
      <c r="O59" s="112"/>
      <c r="P59" s="112"/>
      <c r="Q59" s="79"/>
      <c r="R59" s="79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</row>
    <row r="60" spans="1:35" s="104" customFormat="1">
      <c r="A60" s="108"/>
      <c r="B60" s="113"/>
      <c r="C60" s="110"/>
      <c r="D60" s="111"/>
      <c r="E60" s="111"/>
      <c r="F60" s="111"/>
      <c r="G60" s="115"/>
      <c r="H60" s="115"/>
      <c r="I60" s="108"/>
      <c r="J60" s="108"/>
      <c r="K60" s="108"/>
      <c r="L60" s="108"/>
      <c r="M60" s="108"/>
      <c r="N60" s="112"/>
      <c r="O60" s="112"/>
      <c r="P60" s="112"/>
      <c r="Q60" s="79"/>
      <c r="R60" s="79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</row>
    <row r="61" spans="1:35" s="104" customFormat="1">
      <c r="A61" s="108"/>
      <c r="B61" s="113"/>
      <c r="C61" s="110"/>
      <c r="D61" s="111"/>
      <c r="E61" s="111"/>
      <c r="F61" s="111"/>
      <c r="G61" s="115"/>
      <c r="H61" s="115"/>
      <c r="I61" s="108"/>
      <c r="J61" s="108"/>
      <c r="K61" s="108"/>
      <c r="L61" s="108"/>
      <c r="M61" s="108"/>
      <c r="N61" s="112"/>
      <c r="O61" s="112"/>
      <c r="P61" s="112"/>
      <c r="Q61" s="79"/>
      <c r="R61" s="79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</row>
    <row r="62" spans="1:35" s="104" customFormat="1">
      <c r="A62" s="108"/>
      <c r="B62" s="113"/>
      <c r="C62" s="110"/>
      <c r="D62" s="111"/>
      <c r="E62" s="111"/>
      <c r="F62" s="111"/>
      <c r="G62" s="115"/>
      <c r="H62" s="115"/>
      <c r="I62" s="108"/>
      <c r="J62" s="108"/>
      <c r="K62" s="108"/>
      <c r="L62" s="108"/>
      <c r="M62" s="108"/>
      <c r="N62" s="112"/>
      <c r="O62" s="112"/>
      <c r="P62" s="112"/>
      <c r="Q62" s="79"/>
      <c r="R62" s="79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</row>
    <row r="63" spans="1:35" s="104" customFormat="1">
      <c r="A63" s="108"/>
      <c r="B63" s="113"/>
      <c r="C63" s="110"/>
      <c r="D63" s="111"/>
      <c r="E63" s="111"/>
      <c r="F63" s="111"/>
      <c r="G63" s="115"/>
      <c r="H63" s="115"/>
      <c r="I63" s="108"/>
      <c r="J63" s="108"/>
      <c r="K63" s="108"/>
      <c r="L63" s="108"/>
      <c r="M63" s="108"/>
      <c r="N63" s="112"/>
      <c r="O63" s="112"/>
      <c r="P63" s="112"/>
      <c r="Q63" s="79"/>
      <c r="R63" s="79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</row>
    <row r="64" spans="1:35" s="104" customFormat="1">
      <c r="A64" s="108"/>
      <c r="B64" s="113"/>
      <c r="C64" s="110"/>
      <c r="D64" s="111"/>
      <c r="E64" s="111"/>
      <c r="F64" s="111"/>
      <c r="G64" s="115"/>
      <c r="H64" s="115"/>
      <c r="I64" s="108"/>
      <c r="J64" s="108"/>
      <c r="K64" s="108"/>
      <c r="L64" s="108"/>
      <c r="M64" s="108"/>
      <c r="N64" s="112"/>
      <c r="O64" s="112"/>
      <c r="P64" s="112"/>
      <c r="Q64" s="79"/>
      <c r="R64" s="79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</row>
    <row r="65" spans="1:35" s="104" customFormat="1">
      <c r="A65" s="108"/>
      <c r="B65" s="113"/>
      <c r="C65" s="110"/>
      <c r="D65" s="111"/>
      <c r="E65" s="111"/>
      <c r="F65" s="111"/>
      <c r="G65" s="115"/>
      <c r="H65" s="115"/>
      <c r="I65" s="108"/>
      <c r="J65" s="108"/>
      <c r="K65" s="108"/>
      <c r="L65" s="108"/>
      <c r="M65" s="108"/>
      <c r="N65" s="112"/>
      <c r="O65" s="112"/>
      <c r="P65" s="112"/>
      <c r="Q65" s="79"/>
      <c r="R65" s="79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</row>
    <row r="66" spans="1:35" s="104" customFormat="1">
      <c r="A66" s="108"/>
      <c r="B66" s="113"/>
      <c r="C66" s="110"/>
      <c r="D66" s="111"/>
      <c r="E66" s="111"/>
      <c r="F66" s="111"/>
      <c r="G66" s="115"/>
      <c r="H66" s="115"/>
      <c r="I66" s="108"/>
      <c r="J66" s="108"/>
      <c r="K66" s="108"/>
      <c r="L66" s="108"/>
      <c r="M66" s="108"/>
      <c r="N66" s="112"/>
      <c r="O66" s="112"/>
      <c r="P66" s="112"/>
      <c r="Q66" s="79"/>
      <c r="R66" s="79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</row>
    <row r="67" spans="1:35" s="104" customFormat="1">
      <c r="A67" s="108"/>
      <c r="B67" s="113"/>
      <c r="C67" s="110"/>
      <c r="D67" s="111"/>
      <c r="E67" s="111"/>
      <c r="F67" s="111"/>
      <c r="G67" s="115"/>
      <c r="H67" s="115"/>
      <c r="I67" s="108"/>
      <c r="J67" s="108"/>
      <c r="K67" s="108"/>
      <c r="L67" s="108"/>
      <c r="M67" s="108"/>
      <c r="N67" s="112"/>
      <c r="O67" s="112"/>
      <c r="P67" s="112"/>
      <c r="Q67" s="79"/>
      <c r="R67" s="79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</row>
    <row r="68" spans="1:35" s="104" customFormat="1">
      <c r="A68" s="108"/>
      <c r="B68" s="113"/>
      <c r="C68" s="110"/>
      <c r="D68" s="111"/>
      <c r="E68" s="111"/>
      <c r="F68" s="111"/>
      <c r="G68" s="115"/>
      <c r="H68" s="115"/>
      <c r="I68" s="108"/>
      <c r="J68" s="108"/>
      <c r="K68" s="108"/>
      <c r="L68" s="108"/>
      <c r="M68" s="108"/>
      <c r="N68" s="112"/>
      <c r="O68" s="112"/>
      <c r="P68" s="112"/>
      <c r="Q68" s="79"/>
      <c r="R68" s="79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</row>
    <row r="69" spans="1:35" s="104" customFormat="1">
      <c r="A69" s="108"/>
      <c r="B69" s="113"/>
      <c r="C69" s="110"/>
      <c r="D69" s="111"/>
      <c r="E69" s="111"/>
      <c r="F69" s="111"/>
      <c r="G69" s="115"/>
      <c r="H69" s="115"/>
      <c r="I69" s="108"/>
      <c r="J69" s="108"/>
      <c r="K69" s="108"/>
      <c r="L69" s="108"/>
      <c r="M69" s="108"/>
      <c r="N69" s="112"/>
      <c r="O69" s="112"/>
      <c r="P69" s="112"/>
      <c r="Q69" s="79"/>
      <c r="R69" s="79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</row>
    <row r="70" spans="1:35" s="104" customFormat="1">
      <c r="A70" s="108"/>
      <c r="B70" s="113"/>
      <c r="C70" s="110"/>
      <c r="D70" s="111"/>
      <c r="E70" s="111"/>
      <c r="F70" s="111"/>
      <c r="G70" s="115"/>
      <c r="H70" s="115"/>
      <c r="I70" s="108"/>
      <c r="J70" s="108"/>
      <c r="K70" s="108"/>
      <c r="L70" s="108"/>
      <c r="M70" s="108"/>
      <c r="N70" s="112"/>
      <c r="O70" s="112"/>
      <c r="P70" s="112"/>
      <c r="Q70" s="79"/>
      <c r="R70" s="79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</row>
    <row r="71" spans="1:35" s="104" customFormat="1">
      <c r="A71" s="108"/>
      <c r="B71" s="113"/>
      <c r="C71" s="110"/>
      <c r="D71" s="111"/>
      <c r="E71" s="111"/>
      <c r="F71" s="111"/>
      <c r="G71" s="115"/>
      <c r="H71" s="115"/>
      <c r="I71" s="108"/>
      <c r="J71" s="108"/>
      <c r="K71" s="108"/>
      <c r="L71" s="108"/>
      <c r="M71" s="108"/>
      <c r="N71" s="112"/>
      <c r="O71" s="112"/>
      <c r="P71" s="112"/>
      <c r="Q71" s="79"/>
      <c r="R71" s="79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</row>
    <row r="72" spans="1:35" s="104" customFormat="1">
      <c r="A72" s="108"/>
      <c r="B72" s="113"/>
      <c r="C72" s="110"/>
      <c r="D72" s="111"/>
      <c r="E72" s="111"/>
      <c r="F72" s="111"/>
      <c r="G72" s="115"/>
      <c r="H72" s="115"/>
      <c r="I72" s="108"/>
      <c r="J72" s="108"/>
      <c r="K72" s="108"/>
      <c r="L72" s="108"/>
      <c r="M72" s="108"/>
      <c r="N72" s="112"/>
      <c r="O72" s="112"/>
      <c r="P72" s="112"/>
      <c r="Q72" s="79"/>
      <c r="R72" s="79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</row>
    <row r="73" spans="1:35" s="104" customFormat="1">
      <c r="A73" s="108"/>
      <c r="B73" s="113"/>
      <c r="C73" s="110"/>
      <c r="D73" s="111"/>
      <c r="E73" s="111"/>
      <c r="F73" s="111"/>
      <c r="G73" s="115"/>
      <c r="H73" s="115"/>
      <c r="I73" s="108"/>
      <c r="J73" s="108"/>
      <c r="K73" s="108"/>
      <c r="L73" s="108"/>
      <c r="M73" s="108"/>
      <c r="N73" s="112"/>
      <c r="O73" s="112"/>
      <c r="P73" s="112"/>
      <c r="Q73" s="79"/>
      <c r="R73" s="79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s="104" customFormat="1">
      <c r="A74" s="108"/>
      <c r="B74" s="113"/>
      <c r="C74" s="110"/>
      <c r="D74" s="111"/>
      <c r="E74" s="111"/>
      <c r="F74" s="111"/>
      <c r="G74" s="115"/>
      <c r="H74" s="115"/>
      <c r="I74" s="108"/>
      <c r="J74" s="108"/>
      <c r="K74" s="108"/>
      <c r="L74" s="108"/>
      <c r="M74" s="108"/>
      <c r="N74" s="112"/>
      <c r="O74" s="112"/>
      <c r="P74" s="112"/>
      <c r="Q74" s="79"/>
      <c r="R74" s="79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s="104" customFormat="1">
      <c r="A75" s="108"/>
      <c r="B75" s="113"/>
      <c r="C75" s="110"/>
      <c r="D75" s="111"/>
      <c r="E75" s="111"/>
      <c r="F75" s="111"/>
      <c r="G75" s="115"/>
      <c r="H75" s="115"/>
      <c r="I75" s="108"/>
      <c r="J75" s="108"/>
      <c r="K75" s="108"/>
      <c r="L75" s="108"/>
      <c r="M75" s="108"/>
      <c r="N75" s="112"/>
      <c r="O75" s="112"/>
      <c r="P75" s="112"/>
      <c r="Q75" s="79"/>
      <c r="R75" s="79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s="104" customFormat="1">
      <c r="A76" s="108"/>
      <c r="B76" s="113"/>
      <c r="C76" s="110"/>
      <c r="D76" s="111"/>
      <c r="E76" s="111"/>
      <c r="F76" s="111"/>
      <c r="G76" s="115"/>
      <c r="H76" s="115"/>
      <c r="I76" s="108"/>
      <c r="J76" s="108"/>
      <c r="K76" s="108"/>
      <c r="L76" s="108"/>
      <c r="M76" s="108"/>
      <c r="N76" s="112"/>
      <c r="O76" s="112"/>
      <c r="P76" s="112"/>
      <c r="Q76" s="79"/>
      <c r="R76" s="79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s="104" customFormat="1">
      <c r="A77" s="108"/>
      <c r="B77" s="113"/>
      <c r="C77" s="110"/>
      <c r="D77" s="111"/>
      <c r="E77" s="111"/>
      <c r="F77" s="111"/>
      <c r="G77" s="115"/>
      <c r="H77" s="115"/>
      <c r="I77" s="108"/>
      <c r="J77" s="108"/>
      <c r="K77" s="108"/>
      <c r="L77" s="108"/>
      <c r="M77" s="108"/>
      <c r="N77" s="112"/>
      <c r="O77" s="112"/>
      <c r="P77" s="112"/>
      <c r="Q77" s="79"/>
      <c r="R77" s="79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s="104" customFormat="1">
      <c r="A78" s="108"/>
      <c r="B78" s="113"/>
      <c r="C78" s="110"/>
      <c r="D78" s="111"/>
      <c r="E78" s="111"/>
      <c r="F78" s="111"/>
      <c r="G78" s="115"/>
      <c r="H78" s="115"/>
      <c r="I78" s="108"/>
      <c r="J78" s="108"/>
      <c r="K78" s="108"/>
      <c r="L78" s="108"/>
      <c r="M78" s="108"/>
      <c r="N78" s="112"/>
      <c r="O78" s="112"/>
      <c r="P78" s="112"/>
      <c r="Q78" s="79"/>
      <c r="R78" s="79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s="104" customFormat="1">
      <c r="A79" s="108"/>
      <c r="B79" s="113"/>
      <c r="C79" s="110"/>
      <c r="D79" s="111"/>
      <c r="E79" s="111"/>
      <c r="F79" s="111"/>
      <c r="G79" s="115"/>
      <c r="H79" s="115"/>
      <c r="I79" s="108"/>
      <c r="J79" s="108"/>
      <c r="K79" s="108"/>
      <c r="L79" s="108"/>
      <c r="M79" s="108"/>
      <c r="N79" s="112"/>
      <c r="O79" s="112"/>
      <c r="P79" s="112"/>
      <c r="Q79" s="79"/>
      <c r="R79" s="79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</row>
    <row r="80" spans="1:35" s="104" customFormat="1">
      <c r="A80" s="108"/>
      <c r="B80" s="113"/>
      <c r="C80" s="110"/>
      <c r="D80" s="111"/>
      <c r="E80" s="111"/>
      <c r="F80" s="111"/>
      <c r="G80" s="115"/>
      <c r="H80" s="115"/>
      <c r="I80" s="108"/>
      <c r="J80" s="108"/>
      <c r="K80" s="108"/>
      <c r="L80" s="108"/>
      <c r="M80" s="108"/>
      <c r="N80" s="112"/>
      <c r="O80" s="112"/>
      <c r="P80" s="112"/>
      <c r="Q80" s="79"/>
      <c r="R80" s="79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</row>
    <row r="81" spans="1:35" s="104" customFormat="1">
      <c r="A81" s="108"/>
      <c r="B81" s="113"/>
      <c r="C81" s="110"/>
      <c r="D81" s="111"/>
      <c r="E81" s="111"/>
      <c r="F81" s="111"/>
      <c r="G81" s="115"/>
      <c r="H81" s="115"/>
      <c r="I81" s="108"/>
      <c r="J81" s="108"/>
      <c r="K81" s="108"/>
      <c r="L81" s="108"/>
      <c r="M81" s="108"/>
      <c r="N81" s="112"/>
      <c r="O81" s="112"/>
      <c r="P81" s="112"/>
      <c r="Q81" s="79"/>
      <c r="R81" s="79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</row>
    <row r="82" spans="1:35" s="104" customFormat="1">
      <c r="A82" s="108"/>
      <c r="B82" s="113"/>
      <c r="C82" s="110"/>
      <c r="D82" s="111"/>
      <c r="E82" s="111"/>
      <c r="F82" s="111"/>
      <c r="G82" s="115"/>
      <c r="H82" s="115"/>
      <c r="I82" s="108"/>
      <c r="J82" s="108"/>
      <c r="K82" s="108"/>
      <c r="L82" s="108"/>
      <c r="M82" s="108"/>
      <c r="N82" s="112"/>
      <c r="O82" s="112"/>
      <c r="P82" s="112"/>
      <c r="Q82" s="79"/>
      <c r="R82" s="79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</row>
    <row r="83" spans="1:35" s="104" customFormat="1">
      <c r="A83" s="116"/>
      <c r="B83" s="116"/>
      <c r="C83" s="116"/>
      <c r="D83" s="117"/>
      <c r="E83" s="117"/>
      <c r="F83" s="117"/>
      <c r="G83" s="118"/>
      <c r="H83" s="118"/>
      <c r="I83" s="118"/>
      <c r="J83" s="118"/>
      <c r="K83" s="118"/>
      <c r="L83" s="118"/>
      <c r="M83" s="118"/>
      <c r="N83" s="119"/>
      <c r="O83" s="119"/>
      <c r="P83" s="119"/>
      <c r="Q83" s="79"/>
      <c r="R83" s="79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</row>
    <row r="84" spans="1:35" s="104" customFormat="1">
      <c r="A84" s="78"/>
      <c r="B84" s="120"/>
      <c r="C84" s="96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80"/>
      <c r="O84" s="80"/>
      <c r="P84" s="80"/>
      <c r="Q84" s="79"/>
      <c r="R84" s="79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</row>
    <row r="85" spans="1:35" s="104" customFormat="1">
      <c r="A85" s="78"/>
      <c r="B85" s="82"/>
      <c r="C85" s="96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80"/>
      <c r="O85" s="80"/>
      <c r="P85" s="80"/>
      <c r="Q85" s="79"/>
      <c r="R85" s="79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</row>
    <row r="86" spans="1:35" s="104" customFormat="1">
      <c r="A86" s="78"/>
      <c r="B86" s="82"/>
      <c r="C86" s="96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80"/>
      <c r="O86" s="80"/>
      <c r="P86" s="80"/>
      <c r="Q86" s="79"/>
      <c r="R86" s="79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</row>
    <row r="87" spans="1:35" s="104" customFormat="1">
      <c r="A87" s="78"/>
      <c r="B87" s="82"/>
      <c r="C87" s="96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80"/>
      <c r="O87" s="80"/>
      <c r="P87" s="80"/>
      <c r="Q87" s="79"/>
      <c r="R87" s="79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</row>
    <row r="88" spans="1:35" s="104" customFormat="1">
      <c r="A88" s="78"/>
      <c r="B88" s="82"/>
      <c r="C88" s="96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80"/>
      <c r="O88" s="80"/>
      <c r="P88" s="80"/>
      <c r="Q88" s="79"/>
      <c r="R88" s="79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</row>
    <row r="89" spans="1:35" s="104" customFormat="1">
      <c r="A89" s="78"/>
      <c r="B89" s="82"/>
      <c r="C89" s="96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80"/>
      <c r="O89" s="80"/>
      <c r="P89" s="80"/>
      <c r="Q89" s="79"/>
      <c r="R89" s="79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</row>
    <row r="90" spans="1:35" s="104" customFormat="1">
      <c r="A90" s="78"/>
      <c r="B90" s="82"/>
      <c r="C90" s="96"/>
      <c r="D90" s="78"/>
      <c r="E90" s="78"/>
      <c r="F90" s="78"/>
      <c r="G90" s="83"/>
      <c r="H90" s="83"/>
      <c r="I90" s="78"/>
      <c r="J90" s="78"/>
      <c r="K90" s="78"/>
      <c r="L90" s="78"/>
      <c r="M90" s="78"/>
      <c r="N90" s="80"/>
      <c r="O90" s="80"/>
      <c r="P90" s="80"/>
      <c r="Q90" s="79"/>
      <c r="R90" s="79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</row>
    <row r="91" spans="1:35" s="104" customFormat="1">
      <c r="A91" s="78"/>
      <c r="B91" s="82"/>
      <c r="C91" s="96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80"/>
      <c r="O91" s="80"/>
      <c r="P91" s="80"/>
      <c r="Q91" s="79"/>
      <c r="R91" s="79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</row>
    <row r="92" spans="1:35" s="104" customFormat="1">
      <c r="A92" s="78"/>
      <c r="B92" s="82"/>
      <c r="C92" s="96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80"/>
      <c r="O92" s="80"/>
      <c r="P92" s="80"/>
      <c r="Q92" s="79"/>
      <c r="R92" s="79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</row>
    <row r="93" spans="1:35" s="104" customFormat="1">
      <c r="A93" s="78"/>
      <c r="B93" s="82"/>
      <c r="C93" s="96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80"/>
      <c r="O93" s="80"/>
      <c r="P93" s="80"/>
      <c r="Q93" s="79"/>
      <c r="R93" s="79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</row>
    <row r="94" spans="1:35" s="104" customFormat="1">
      <c r="A94" s="78"/>
      <c r="B94" s="82"/>
      <c r="C94" s="96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80"/>
      <c r="O94" s="80"/>
      <c r="P94" s="80"/>
      <c r="Q94" s="79"/>
      <c r="R94" s="79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</row>
    <row r="95" spans="1:35" s="104" customFormat="1">
      <c r="A95" s="78"/>
      <c r="B95" s="82"/>
      <c r="C95" s="96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80"/>
      <c r="O95" s="80"/>
      <c r="P95" s="80"/>
      <c r="Q95" s="79"/>
      <c r="R95" s="79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</row>
    <row r="96" spans="1:35" s="104" customFormat="1">
      <c r="A96" s="78"/>
      <c r="B96" s="82"/>
      <c r="C96" s="96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80"/>
      <c r="O96" s="80"/>
      <c r="P96" s="80"/>
      <c r="Q96" s="79"/>
      <c r="R96" s="79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</row>
    <row r="97" spans="1:35" s="104" customFormat="1">
      <c r="A97" s="78"/>
      <c r="B97" s="82"/>
      <c r="C97" s="96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80"/>
      <c r="O97" s="80"/>
      <c r="P97" s="80"/>
      <c r="Q97" s="79"/>
      <c r="R97" s="79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</row>
    <row r="98" spans="1:35" s="104" customFormat="1">
      <c r="A98" s="78"/>
      <c r="B98" s="82"/>
      <c r="C98" s="96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80"/>
      <c r="O98" s="80"/>
      <c r="P98" s="80"/>
      <c r="Q98" s="79"/>
      <c r="R98" s="79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</row>
    <row r="99" spans="1:35" s="104" customFormat="1">
      <c r="A99" s="78"/>
      <c r="B99" s="82"/>
      <c r="C99" s="96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80"/>
      <c r="O99" s="80"/>
      <c r="P99" s="80"/>
      <c r="Q99" s="79"/>
      <c r="R99" s="79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</row>
    <row r="100" spans="1:35" s="104" customFormat="1">
      <c r="A100" s="78"/>
      <c r="B100" s="82"/>
      <c r="C100" s="96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80"/>
      <c r="O100" s="80"/>
      <c r="P100" s="80"/>
      <c r="Q100" s="79"/>
      <c r="R100" s="79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</row>
    <row r="101" spans="1:35" s="104" customFormat="1">
      <c r="A101" s="78"/>
      <c r="B101" s="82"/>
      <c r="C101" s="96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80"/>
      <c r="O101" s="80"/>
      <c r="P101" s="80"/>
      <c r="Q101" s="79"/>
      <c r="R101" s="79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</row>
    <row r="102" spans="1:35" s="104" customFormat="1">
      <c r="A102" s="78"/>
      <c r="B102" s="82"/>
      <c r="C102" s="96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80"/>
      <c r="O102" s="80"/>
      <c r="P102" s="80"/>
      <c r="Q102" s="79"/>
      <c r="R102" s="79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</row>
    <row r="103" spans="1:35" s="104" customFormat="1">
      <c r="A103" s="78"/>
      <c r="B103" s="82"/>
      <c r="C103" s="96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80"/>
      <c r="O103" s="80"/>
      <c r="P103" s="80"/>
      <c r="Q103" s="79"/>
      <c r="R103" s="79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</row>
    <row r="104" spans="1:35" s="104" customFormat="1">
      <c r="A104" s="78"/>
      <c r="B104" s="82"/>
      <c r="C104" s="96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80"/>
      <c r="O104" s="80"/>
      <c r="P104" s="80"/>
      <c r="Q104" s="79"/>
      <c r="R104" s="79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</row>
    <row r="105" spans="1:35" s="104" customFormat="1">
      <c r="A105" s="78"/>
      <c r="B105" s="82"/>
      <c r="C105" s="96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80"/>
      <c r="O105" s="80"/>
      <c r="P105" s="80"/>
      <c r="Q105" s="79"/>
      <c r="R105" s="79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</row>
    <row r="106" spans="1:35" s="104" customFormat="1">
      <c r="A106" s="78"/>
      <c r="B106" s="82"/>
      <c r="C106" s="96"/>
      <c r="D106" s="78"/>
      <c r="E106" s="78"/>
      <c r="F106" s="78"/>
      <c r="G106" s="121"/>
      <c r="H106" s="121"/>
      <c r="I106" s="78"/>
      <c r="J106" s="78"/>
      <c r="K106" s="78"/>
      <c r="L106" s="78"/>
      <c r="M106" s="78"/>
      <c r="N106" s="80"/>
      <c r="O106" s="80"/>
      <c r="P106" s="80"/>
      <c r="Q106" s="79"/>
      <c r="R106" s="79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</row>
    <row r="107" spans="1:35" s="104" customFormat="1">
      <c r="A107" s="78"/>
      <c r="B107" s="82"/>
      <c r="C107" s="96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80"/>
      <c r="O107" s="80"/>
      <c r="P107" s="80"/>
      <c r="Q107" s="79"/>
      <c r="R107" s="79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</row>
    <row r="108" spans="1:35" s="104" customFormat="1">
      <c r="A108" s="96"/>
      <c r="B108" s="96"/>
      <c r="C108" s="96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80"/>
      <c r="O108" s="80"/>
      <c r="P108" s="80"/>
      <c r="Q108" s="79"/>
      <c r="R108" s="79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</row>
    <row r="109" spans="1:35" s="104" customFormat="1">
      <c r="A109" s="78"/>
      <c r="B109" s="82"/>
      <c r="C109" s="96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80"/>
      <c r="O109" s="80"/>
      <c r="P109" s="80"/>
      <c r="Q109" s="79"/>
      <c r="R109" s="79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</row>
    <row r="110" spans="1:35" s="104" customFormat="1">
      <c r="A110" s="78"/>
      <c r="B110" s="82"/>
      <c r="C110" s="96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80"/>
      <c r="O110" s="80"/>
      <c r="P110" s="80"/>
      <c r="Q110" s="79"/>
      <c r="R110" s="79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</row>
    <row r="111" spans="1:35" s="104" customFormat="1">
      <c r="A111" s="78"/>
      <c r="B111" s="82"/>
      <c r="C111" s="96"/>
      <c r="D111" s="78"/>
      <c r="E111" s="78"/>
      <c r="F111" s="78"/>
      <c r="G111" s="83"/>
      <c r="H111" s="83"/>
      <c r="I111" s="78"/>
      <c r="J111" s="78"/>
      <c r="K111" s="78"/>
      <c r="L111" s="78"/>
      <c r="M111" s="78"/>
      <c r="N111" s="80"/>
      <c r="O111" s="80"/>
      <c r="P111" s="80"/>
      <c r="Q111" s="79"/>
      <c r="R111" s="79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</row>
    <row r="112" spans="1:35" s="104" customFormat="1">
      <c r="A112" s="78"/>
      <c r="B112" s="82"/>
      <c r="C112" s="96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80"/>
      <c r="O112" s="80"/>
      <c r="P112" s="80"/>
      <c r="Q112" s="79"/>
      <c r="R112" s="79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</row>
    <row r="113" spans="1:35" s="104" customFormat="1">
      <c r="A113" s="78"/>
      <c r="B113" s="82"/>
      <c r="C113" s="96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80"/>
      <c r="O113" s="80"/>
      <c r="P113" s="80"/>
      <c r="Q113" s="79"/>
      <c r="R113" s="79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</row>
    <row r="114" spans="1:35" s="104" customFormat="1">
      <c r="A114" s="78"/>
      <c r="B114" s="82"/>
      <c r="C114" s="96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80"/>
      <c r="O114" s="80"/>
      <c r="P114" s="80"/>
      <c r="Q114" s="79"/>
      <c r="R114" s="79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</row>
    <row r="115" spans="1:35" s="104" customFormat="1">
      <c r="A115" s="78"/>
      <c r="B115" s="82"/>
      <c r="C115" s="96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80"/>
      <c r="O115" s="80"/>
      <c r="P115" s="80"/>
      <c r="Q115" s="79"/>
      <c r="R115" s="79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</row>
    <row r="116" spans="1:35" s="104" customFormat="1">
      <c r="A116" s="78"/>
      <c r="B116" s="82"/>
      <c r="C116" s="96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80"/>
      <c r="O116" s="80"/>
      <c r="P116" s="80"/>
      <c r="Q116" s="79"/>
      <c r="R116" s="79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</row>
    <row r="117" spans="1:35" s="104" customFormat="1">
      <c r="A117" s="78"/>
      <c r="B117" s="82"/>
      <c r="C117" s="96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80"/>
      <c r="O117" s="80"/>
      <c r="P117" s="80"/>
      <c r="Q117" s="79"/>
      <c r="R117" s="79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</row>
    <row r="118" spans="1:35" s="104" customFormat="1">
      <c r="A118" s="78"/>
      <c r="B118" s="82"/>
      <c r="C118" s="96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80"/>
      <c r="O118" s="80"/>
      <c r="P118" s="80"/>
      <c r="Q118" s="79"/>
      <c r="R118" s="79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</row>
    <row r="119" spans="1:35" s="104" customFormat="1">
      <c r="A119" s="78"/>
      <c r="B119" s="82"/>
      <c r="C119" s="96"/>
      <c r="D119" s="78"/>
      <c r="E119" s="78"/>
      <c r="F119" s="78"/>
      <c r="G119" s="83"/>
      <c r="H119" s="83"/>
      <c r="I119" s="78"/>
      <c r="J119" s="78"/>
      <c r="K119" s="78"/>
      <c r="L119" s="78"/>
      <c r="M119" s="78"/>
      <c r="N119" s="80"/>
      <c r="O119" s="80"/>
      <c r="P119" s="80"/>
      <c r="Q119" s="79"/>
      <c r="R119" s="79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</row>
    <row r="120" spans="1:35" s="104" customFormat="1">
      <c r="A120" s="78"/>
      <c r="B120" s="82"/>
      <c r="C120" s="96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80"/>
      <c r="O120" s="80"/>
      <c r="P120" s="80"/>
      <c r="Q120" s="79"/>
      <c r="R120" s="79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</row>
    <row r="121" spans="1:35" s="104" customFormat="1">
      <c r="A121" s="78"/>
      <c r="B121" s="82"/>
      <c r="C121" s="96"/>
      <c r="D121" s="78"/>
      <c r="E121" s="78"/>
      <c r="F121" s="78"/>
      <c r="G121" s="83"/>
      <c r="H121" s="83"/>
      <c r="I121" s="78"/>
      <c r="J121" s="78"/>
      <c r="K121" s="78"/>
      <c r="L121" s="78"/>
      <c r="M121" s="78"/>
      <c r="N121" s="80"/>
      <c r="O121" s="80"/>
      <c r="P121" s="80"/>
      <c r="Q121" s="79"/>
      <c r="R121" s="79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</row>
    <row r="122" spans="1:35" s="104" customFormat="1">
      <c r="A122" s="78"/>
      <c r="B122" s="82"/>
      <c r="C122" s="96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80"/>
      <c r="O122" s="80"/>
      <c r="P122" s="80"/>
      <c r="Q122" s="79"/>
      <c r="R122" s="79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</row>
    <row r="123" spans="1:35" s="104" customFormat="1">
      <c r="A123" s="78"/>
      <c r="B123" s="82"/>
      <c r="C123" s="96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80"/>
      <c r="O123" s="80"/>
      <c r="P123" s="80"/>
      <c r="Q123" s="79"/>
      <c r="R123" s="79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</row>
    <row r="124" spans="1:35" s="104" customFormat="1">
      <c r="A124" s="78"/>
      <c r="B124" s="82"/>
      <c r="C124" s="96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80"/>
      <c r="O124" s="80"/>
      <c r="P124" s="80"/>
      <c r="Q124" s="79"/>
      <c r="R124" s="79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</row>
    <row r="125" spans="1:35" s="104" customFormat="1">
      <c r="A125" s="78"/>
      <c r="B125" s="82"/>
      <c r="C125" s="96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80"/>
      <c r="O125" s="80"/>
      <c r="P125" s="80"/>
      <c r="Q125" s="79"/>
      <c r="R125" s="79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</row>
    <row r="126" spans="1:35" s="104" customFormat="1">
      <c r="A126" s="78"/>
      <c r="B126" s="82"/>
      <c r="C126" s="96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80"/>
      <c r="O126" s="80"/>
      <c r="P126" s="80"/>
      <c r="Q126" s="79"/>
      <c r="R126" s="79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</row>
    <row r="127" spans="1:35" s="104" customFormat="1">
      <c r="A127" s="78"/>
      <c r="B127" s="82"/>
      <c r="C127" s="96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80"/>
      <c r="O127" s="80"/>
      <c r="P127" s="80"/>
      <c r="Q127" s="79"/>
      <c r="R127" s="79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</row>
    <row r="128" spans="1:35" s="104" customFormat="1">
      <c r="A128" s="78"/>
      <c r="B128" s="82"/>
      <c r="C128" s="96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80"/>
      <c r="O128" s="80"/>
      <c r="P128" s="80"/>
      <c r="Q128" s="79"/>
      <c r="R128" s="79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</row>
    <row r="129" spans="1:35" s="104" customFormat="1">
      <c r="A129" s="78"/>
      <c r="B129" s="82"/>
      <c r="C129" s="96"/>
      <c r="D129" s="78"/>
      <c r="E129" s="78"/>
      <c r="F129" s="78"/>
      <c r="G129" s="83"/>
      <c r="H129" s="83"/>
      <c r="I129" s="78"/>
      <c r="J129" s="78"/>
      <c r="K129" s="78"/>
      <c r="L129" s="78"/>
      <c r="M129" s="78"/>
      <c r="N129" s="80"/>
      <c r="O129" s="80"/>
      <c r="P129" s="80"/>
      <c r="Q129" s="79"/>
      <c r="R129" s="79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</row>
    <row r="130" spans="1:35" s="104" customFormat="1">
      <c r="A130" s="78"/>
      <c r="B130" s="82"/>
      <c r="C130" s="96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80"/>
      <c r="O130" s="80"/>
      <c r="P130" s="80"/>
      <c r="Q130" s="79"/>
      <c r="R130" s="79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</row>
    <row r="131" spans="1:35" s="104" customFormat="1">
      <c r="A131" s="78"/>
      <c r="B131" s="82"/>
      <c r="C131" s="96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80"/>
      <c r="O131" s="80"/>
      <c r="P131" s="80"/>
      <c r="Q131" s="79"/>
      <c r="R131" s="79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</row>
    <row r="132" spans="1:35" s="104" customFormat="1">
      <c r="A132" s="78"/>
      <c r="B132" s="82"/>
      <c r="C132" s="96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80"/>
      <c r="O132" s="80"/>
      <c r="P132" s="80"/>
      <c r="Q132" s="79"/>
      <c r="R132" s="79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</row>
    <row r="133" spans="1:35" s="104" customFormat="1">
      <c r="A133" s="78"/>
      <c r="B133" s="82"/>
      <c r="C133" s="96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80"/>
      <c r="O133" s="80"/>
      <c r="P133" s="80"/>
      <c r="Q133" s="79"/>
      <c r="R133" s="79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</row>
    <row r="134" spans="1:35" s="104" customFormat="1">
      <c r="A134" s="78"/>
      <c r="B134" s="82"/>
      <c r="C134" s="96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80"/>
      <c r="O134" s="80"/>
      <c r="P134" s="80"/>
      <c r="Q134" s="79"/>
      <c r="R134" s="79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</row>
    <row r="135" spans="1:35" s="104" customFormat="1">
      <c r="A135" s="78"/>
      <c r="B135" s="82"/>
      <c r="C135" s="96"/>
      <c r="D135" s="78"/>
      <c r="E135" s="78"/>
      <c r="F135" s="78"/>
      <c r="G135" s="79"/>
      <c r="H135" s="79"/>
      <c r="I135" s="78"/>
      <c r="J135" s="78"/>
      <c r="K135" s="78"/>
      <c r="L135" s="78"/>
      <c r="M135" s="78"/>
      <c r="N135" s="80"/>
      <c r="O135" s="80"/>
      <c r="P135" s="80"/>
      <c r="Q135" s="79"/>
      <c r="R135" s="79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</row>
    <row r="136" spans="1:35" s="104" customFormat="1">
      <c r="A136" s="78"/>
      <c r="B136" s="82"/>
      <c r="C136" s="96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80"/>
      <c r="O136" s="80"/>
      <c r="P136" s="80"/>
      <c r="Q136" s="79"/>
      <c r="R136" s="79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</row>
    <row r="137" spans="1:35" s="104" customFormat="1">
      <c r="A137" s="96"/>
      <c r="B137" s="96"/>
      <c r="C137" s="96"/>
      <c r="D137" s="78"/>
      <c r="E137" s="78"/>
      <c r="F137" s="78"/>
      <c r="G137" s="82"/>
      <c r="H137" s="82"/>
      <c r="I137" s="82"/>
      <c r="J137" s="82"/>
      <c r="K137" s="82"/>
      <c r="L137" s="82"/>
      <c r="M137" s="82"/>
      <c r="N137" s="122"/>
      <c r="O137" s="122"/>
      <c r="P137" s="122"/>
      <c r="Q137" s="79"/>
      <c r="R137" s="79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</row>
    <row r="138" spans="1:35" s="104" customFormat="1">
      <c r="A138" s="78"/>
      <c r="B138" s="82"/>
      <c r="C138" s="96"/>
      <c r="D138" s="78"/>
      <c r="E138" s="78"/>
      <c r="F138" s="78"/>
      <c r="G138" s="123"/>
      <c r="H138" s="123"/>
      <c r="I138" s="78"/>
      <c r="J138" s="78"/>
      <c r="K138" s="78"/>
      <c r="L138" s="78"/>
      <c r="M138" s="78"/>
      <c r="N138" s="80"/>
      <c r="O138" s="80"/>
      <c r="P138" s="80"/>
      <c r="Q138" s="79"/>
      <c r="R138" s="79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</row>
    <row r="139" spans="1:35" s="104" customFormat="1">
      <c r="A139" s="78"/>
      <c r="B139" s="82"/>
      <c r="C139" s="96"/>
      <c r="D139" s="78"/>
      <c r="E139" s="78"/>
      <c r="F139" s="78"/>
      <c r="G139" s="123"/>
      <c r="H139" s="123"/>
      <c r="I139" s="78"/>
      <c r="J139" s="78"/>
      <c r="K139" s="78"/>
      <c r="L139" s="78"/>
      <c r="M139" s="78"/>
      <c r="N139" s="80"/>
      <c r="O139" s="80"/>
      <c r="P139" s="80"/>
      <c r="Q139" s="83"/>
      <c r="R139" s="83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</row>
    <row r="140" spans="1:35" s="104" customFormat="1">
      <c r="A140" s="78"/>
      <c r="B140" s="82"/>
      <c r="C140" s="96"/>
      <c r="D140" s="78"/>
      <c r="E140" s="78"/>
      <c r="F140" s="78"/>
      <c r="G140" s="123"/>
      <c r="H140" s="123"/>
      <c r="I140" s="78"/>
      <c r="J140" s="78"/>
      <c r="K140" s="78"/>
      <c r="L140" s="78"/>
      <c r="M140" s="78"/>
      <c r="N140" s="80"/>
      <c r="O140" s="80"/>
      <c r="P140" s="80"/>
      <c r="Q140" s="79"/>
      <c r="R140" s="79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</row>
    <row r="141" spans="1:35" s="104" customFormat="1">
      <c r="A141" s="78"/>
      <c r="B141" s="82"/>
      <c r="C141" s="96"/>
      <c r="D141" s="78"/>
      <c r="E141" s="78"/>
      <c r="F141" s="78"/>
      <c r="G141" s="123"/>
      <c r="H141" s="123"/>
      <c r="I141" s="78"/>
      <c r="J141" s="78"/>
      <c r="K141" s="78"/>
      <c r="L141" s="78"/>
      <c r="M141" s="78"/>
      <c r="N141" s="80"/>
      <c r="O141" s="80"/>
      <c r="P141" s="80"/>
      <c r="Q141" s="79"/>
      <c r="R141" s="83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</row>
    <row r="142" spans="1:35" s="104" customFormat="1">
      <c r="A142" s="78"/>
      <c r="B142" s="82"/>
      <c r="C142" s="96"/>
      <c r="D142" s="78"/>
      <c r="E142" s="78"/>
      <c r="F142" s="78"/>
      <c r="G142" s="123"/>
      <c r="H142" s="123"/>
      <c r="I142" s="78"/>
      <c r="J142" s="78"/>
      <c r="K142" s="78"/>
      <c r="L142" s="78"/>
      <c r="M142" s="78"/>
      <c r="N142" s="80"/>
      <c r="O142" s="80"/>
      <c r="P142" s="80"/>
      <c r="Q142" s="79"/>
      <c r="R142" s="79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</row>
    <row r="143" spans="1:35" s="104" customFormat="1">
      <c r="A143" s="78"/>
      <c r="B143" s="82"/>
      <c r="C143" s="96"/>
      <c r="D143" s="78"/>
      <c r="E143" s="78"/>
      <c r="F143" s="78"/>
      <c r="G143" s="123"/>
      <c r="H143" s="123"/>
      <c r="I143" s="78"/>
      <c r="J143" s="78"/>
      <c r="K143" s="78"/>
      <c r="L143" s="78"/>
      <c r="M143" s="78"/>
      <c r="N143" s="80"/>
      <c r="O143" s="80"/>
      <c r="P143" s="80"/>
      <c r="Q143" s="83"/>
      <c r="R143" s="83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</row>
    <row r="144" spans="1:35" s="104" customFormat="1">
      <c r="A144" s="78"/>
      <c r="B144" s="82"/>
      <c r="C144" s="96"/>
      <c r="D144" s="78"/>
      <c r="E144" s="78"/>
      <c r="F144" s="78"/>
      <c r="G144" s="123"/>
      <c r="H144" s="123"/>
      <c r="I144" s="78"/>
      <c r="J144" s="78"/>
      <c r="K144" s="78"/>
      <c r="L144" s="78"/>
      <c r="M144" s="78"/>
      <c r="N144" s="80"/>
      <c r="O144" s="80"/>
      <c r="P144" s="80"/>
      <c r="Q144" s="79"/>
      <c r="R144" s="83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</row>
    <row r="145" spans="1:35" s="104" customFormat="1">
      <c r="A145" s="78"/>
      <c r="B145" s="82"/>
      <c r="C145" s="96"/>
      <c r="D145" s="78"/>
      <c r="E145" s="78"/>
      <c r="F145" s="78"/>
      <c r="G145" s="123"/>
      <c r="H145" s="123"/>
      <c r="I145" s="78"/>
      <c r="J145" s="78"/>
      <c r="K145" s="78"/>
      <c r="L145" s="78"/>
      <c r="M145" s="78"/>
      <c r="N145" s="80"/>
      <c r="O145" s="80"/>
      <c r="P145" s="80"/>
      <c r="Q145" s="83"/>
      <c r="R145" s="83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</row>
    <row r="146" spans="1:35" s="104" customFormat="1">
      <c r="A146" s="78"/>
      <c r="B146" s="82"/>
      <c r="C146" s="96"/>
      <c r="D146" s="78"/>
      <c r="E146" s="78"/>
      <c r="F146" s="78"/>
      <c r="G146" s="123"/>
      <c r="H146" s="123"/>
      <c r="I146" s="78"/>
      <c r="J146" s="78"/>
      <c r="K146" s="78"/>
      <c r="L146" s="78"/>
      <c r="M146" s="78"/>
      <c r="N146" s="80"/>
      <c r="O146" s="80"/>
      <c r="P146" s="80"/>
      <c r="Q146" s="79"/>
      <c r="R146" s="79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</row>
    <row r="147" spans="1:35" s="104" customFormat="1">
      <c r="A147" s="78"/>
      <c r="B147" s="82"/>
      <c r="C147" s="96"/>
      <c r="D147" s="78"/>
      <c r="E147" s="78"/>
      <c r="F147" s="78"/>
      <c r="G147" s="123"/>
      <c r="H147" s="123"/>
      <c r="I147" s="78"/>
      <c r="J147" s="78"/>
      <c r="K147" s="78"/>
      <c r="L147" s="78"/>
      <c r="M147" s="78"/>
      <c r="N147" s="80"/>
      <c r="O147" s="80"/>
      <c r="P147" s="80"/>
      <c r="Q147" s="83"/>
      <c r="R147" s="83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</row>
    <row r="148" spans="1:35" s="104" customFormat="1">
      <c r="A148" s="78"/>
      <c r="B148" s="82"/>
      <c r="C148" s="96"/>
      <c r="D148" s="78"/>
      <c r="E148" s="78"/>
      <c r="F148" s="78"/>
      <c r="G148" s="123"/>
      <c r="H148" s="123"/>
      <c r="I148" s="78"/>
      <c r="J148" s="78"/>
      <c r="K148" s="78"/>
      <c r="L148" s="78"/>
      <c r="M148" s="78"/>
      <c r="N148" s="80"/>
      <c r="O148" s="80"/>
      <c r="P148" s="80"/>
      <c r="Q148" s="79"/>
      <c r="R148" s="79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</row>
    <row r="149" spans="1:35" s="104" customFormat="1">
      <c r="A149" s="78"/>
      <c r="B149" s="82"/>
      <c r="C149" s="96"/>
      <c r="D149" s="78"/>
      <c r="E149" s="78"/>
      <c r="F149" s="78"/>
      <c r="G149" s="123"/>
      <c r="H149" s="123"/>
      <c r="I149" s="78"/>
      <c r="J149" s="78"/>
      <c r="K149" s="78"/>
      <c r="L149" s="78"/>
      <c r="M149" s="78"/>
      <c r="N149" s="80"/>
      <c r="O149" s="80"/>
      <c r="P149" s="80"/>
      <c r="Q149" s="83"/>
      <c r="R149" s="83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</row>
    <row r="150" spans="1:35" s="104" customFormat="1">
      <c r="A150" s="78"/>
      <c r="B150" s="82"/>
      <c r="C150" s="96"/>
      <c r="D150" s="78"/>
      <c r="E150" s="78"/>
      <c r="F150" s="78"/>
      <c r="G150" s="123"/>
      <c r="H150" s="123"/>
      <c r="I150" s="78"/>
      <c r="J150" s="78"/>
      <c r="K150" s="78"/>
      <c r="L150" s="78"/>
      <c r="M150" s="78"/>
      <c r="N150" s="80"/>
      <c r="O150" s="80"/>
      <c r="P150" s="80"/>
      <c r="Q150" s="79"/>
      <c r="R150" s="83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</row>
    <row r="151" spans="1:35" s="104" customFormat="1">
      <c r="A151" s="78"/>
      <c r="B151" s="82"/>
      <c r="C151" s="96"/>
      <c r="D151" s="78"/>
      <c r="E151" s="78"/>
      <c r="F151" s="78"/>
      <c r="G151" s="123"/>
      <c r="H151" s="123"/>
      <c r="I151" s="78"/>
      <c r="J151" s="78"/>
      <c r="K151" s="78"/>
      <c r="L151" s="78"/>
      <c r="M151" s="78"/>
      <c r="N151" s="80"/>
      <c r="O151" s="80"/>
      <c r="P151" s="80"/>
      <c r="Q151" s="83"/>
      <c r="R151" s="83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</row>
    <row r="152" spans="1:35" s="104" customFormat="1">
      <c r="A152" s="78"/>
      <c r="B152" s="82"/>
      <c r="C152" s="96"/>
      <c r="D152" s="78"/>
      <c r="E152" s="78"/>
      <c r="F152" s="78"/>
      <c r="G152" s="123"/>
      <c r="H152" s="123"/>
      <c r="I152" s="78"/>
      <c r="J152" s="78"/>
      <c r="K152" s="78"/>
      <c r="L152" s="78"/>
      <c r="M152" s="78"/>
      <c r="N152" s="80"/>
      <c r="O152" s="80"/>
      <c r="P152" s="80"/>
      <c r="Q152" s="79"/>
      <c r="R152" s="83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</row>
    <row r="153" spans="1:35" s="104" customFormat="1">
      <c r="A153" s="78"/>
      <c r="B153" s="82"/>
      <c r="C153" s="96"/>
      <c r="D153" s="78"/>
      <c r="E153" s="78"/>
      <c r="F153" s="78"/>
      <c r="G153" s="123"/>
      <c r="H153" s="123"/>
      <c r="I153" s="78"/>
      <c r="J153" s="78"/>
      <c r="K153" s="78"/>
      <c r="L153" s="78"/>
      <c r="M153" s="78"/>
      <c r="N153" s="80"/>
      <c r="O153" s="80"/>
      <c r="P153" s="80"/>
      <c r="Q153" s="83"/>
      <c r="R153" s="83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</row>
    <row r="154" spans="1:35" s="104" customFormat="1">
      <c r="A154" s="78"/>
      <c r="B154" s="82"/>
      <c r="C154" s="96"/>
      <c r="D154" s="78"/>
      <c r="E154" s="78"/>
      <c r="F154" s="78"/>
      <c r="G154" s="123"/>
      <c r="H154" s="123"/>
      <c r="I154" s="78"/>
      <c r="J154" s="78"/>
      <c r="K154" s="78"/>
      <c r="L154" s="78"/>
      <c r="M154" s="78"/>
      <c r="N154" s="80"/>
      <c r="O154" s="80"/>
      <c r="P154" s="80"/>
      <c r="Q154" s="83"/>
      <c r="R154" s="83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</row>
    <row r="155" spans="1:35" s="104" customFormat="1">
      <c r="A155" s="78"/>
      <c r="B155" s="82"/>
      <c r="C155" s="96"/>
      <c r="D155" s="78"/>
      <c r="E155" s="78"/>
      <c r="F155" s="78"/>
      <c r="G155" s="123"/>
      <c r="H155" s="123"/>
      <c r="I155" s="78"/>
      <c r="J155" s="78"/>
      <c r="K155" s="78"/>
      <c r="L155" s="78"/>
      <c r="M155" s="78"/>
      <c r="N155" s="80"/>
      <c r="O155" s="80"/>
      <c r="P155" s="80"/>
      <c r="Q155" s="83"/>
      <c r="R155" s="83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</row>
    <row r="156" spans="1:35" s="104" customFormat="1">
      <c r="A156" s="96"/>
      <c r="B156" s="96"/>
      <c r="C156" s="96"/>
      <c r="D156" s="124"/>
      <c r="E156" s="124"/>
      <c r="F156" s="124"/>
      <c r="G156" s="78"/>
      <c r="H156" s="78"/>
      <c r="I156" s="78"/>
      <c r="J156" s="78"/>
      <c r="K156" s="78"/>
      <c r="L156" s="78"/>
      <c r="M156" s="78"/>
      <c r="N156" s="80"/>
      <c r="O156" s="80"/>
      <c r="P156" s="80"/>
      <c r="Q156" s="83"/>
      <c r="R156" s="83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</row>
    <row r="157" spans="1:35" s="104" customFormat="1">
      <c r="A157" s="78"/>
      <c r="B157" s="82"/>
      <c r="C157" s="96"/>
      <c r="D157" s="78"/>
      <c r="E157" s="78"/>
      <c r="F157" s="78"/>
      <c r="G157" s="82"/>
      <c r="H157" s="82"/>
      <c r="I157" s="78"/>
      <c r="J157" s="78"/>
      <c r="K157" s="78"/>
      <c r="L157" s="78"/>
      <c r="M157" s="78"/>
      <c r="N157" s="80"/>
      <c r="O157" s="80"/>
      <c r="P157" s="80"/>
      <c r="Q157" s="79"/>
      <c r="R157" s="79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</row>
    <row r="158" spans="1:35" s="104" customFormat="1">
      <c r="A158" s="78"/>
      <c r="B158" s="82"/>
      <c r="C158" s="96"/>
      <c r="D158" s="78"/>
      <c r="E158" s="78"/>
      <c r="F158" s="78"/>
      <c r="G158" s="125"/>
      <c r="H158" s="125"/>
      <c r="I158" s="125"/>
      <c r="J158" s="125"/>
      <c r="K158" s="125"/>
      <c r="L158" s="125"/>
      <c r="M158" s="125"/>
      <c r="N158" s="80"/>
      <c r="O158" s="80"/>
      <c r="P158" s="80"/>
      <c r="Q158" s="79"/>
      <c r="R158" s="79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</row>
    <row r="159" spans="1:35" s="104" customFormat="1">
      <c r="A159" s="78"/>
      <c r="B159" s="82"/>
      <c r="C159" s="96"/>
      <c r="D159" s="78"/>
      <c r="E159" s="78"/>
      <c r="F159" s="78"/>
      <c r="G159" s="125"/>
      <c r="H159" s="125"/>
      <c r="I159" s="125"/>
      <c r="J159" s="125"/>
      <c r="K159" s="125"/>
      <c r="L159" s="125"/>
      <c r="M159" s="125"/>
      <c r="N159" s="80"/>
      <c r="O159" s="80"/>
      <c r="P159" s="80"/>
      <c r="Q159" s="79"/>
      <c r="R159" s="79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</row>
    <row r="160" spans="1:35" s="104" customFormat="1">
      <c r="A160" s="78"/>
      <c r="B160" s="82"/>
      <c r="C160" s="96"/>
      <c r="D160" s="78"/>
      <c r="E160" s="78"/>
      <c r="F160" s="78"/>
      <c r="G160" s="125"/>
      <c r="H160" s="125"/>
      <c r="I160" s="125"/>
      <c r="J160" s="125"/>
      <c r="K160" s="125"/>
      <c r="L160" s="125"/>
      <c r="M160" s="125"/>
      <c r="N160" s="80"/>
      <c r="O160" s="80"/>
      <c r="P160" s="80"/>
      <c r="Q160" s="79"/>
      <c r="R160" s="79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</row>
    <row r="161" spans="1:35" s="104" customFormat="1">
      <c r="A161" s="78"/>
      <c r="B161" s="82"/>
      <c r="C161" s="96"/>
      <c r="D161" s="78"/>
      <c r="E161" s="78"/>
      <c r="F161" s="78"/>
      <c r="G161" s="125"/>
      <c r="H161" s="125"/>
      <c r="I161" s="125"/>
      <c r="J161" s="125"/>
      <c r="K161" s="125"/>
      <c r="L161" s="125"/>
      <c r="M161" s="125"/>
      <c r="N161" s="80"/>
      <c r="O161" s="80"/>
      <c r="P161" s="80"/>
      <c r="Q161" s="79"/>
      <c r="R161" s="79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</row>
    <row r="162" spans="1:35" s="104" customFormat="1">
      <c r="A162" s="78"/>
      <c r="B162" s="82"/>
      <c r="C162" s="96"/>
      <c r="D162" s="78"/>
      <c r="E162" s="78"/>
      <c r="F162" s="78"/>
      <c r="G162" s="125"/>
      <c r="H162" s="125"/>
      <c r="I162" s="125"/>
      <c r="J162" s="125"/>
      <c r="K162" s="125"/>
      <c r="L162" s="125"/>
      <c r="M162" s="125"/>
      <c r="N162" s="80"/>
      <c r="O162" s="80"/>
      <c r="P162" s="80"/>
      <c r="Q162" s="79"/>
      <c r="R162" s="79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</row>
    <row r="163" spans="1:35" s="104" customFormat="1">
      <c r="A163" s="78"/>
      <c r="B163" s="82"/>
      <c r="C163" s="96"/>
      <c r="D163" s="78"/>
      <c r="E163" s="78"/>
      <c r="F163" s="78"/>
      <c r="G163" s="125"/>
      <c r="H163" s="125"/>
      <c r="I163" s="125"/>
      <c r="J163" s="125"/>
      <c r="K163" s="125"/>
      <c r="L163" s="125"/>
      <c r="M163" s="125"/>
      <c r="N163" s="80"/>
      <c r="O163" s="80"/>
      <c r="P163" s="80"/>
      <c r="Q163" s="79"/>
      <c r="R163" s="79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</row>
    <row r="164" spans="1:35" s="104" customFormat="1">
      <c r="A164" s="78"/>
      <c r="B164" s="82"/>
      <c r="C164" s="96"/>
      <c r="D164" s="78"/>
      <c r="E164" s="78"/>
      <c r="F164" s="78"/>
      <c r="G164" s="125"/>
      <c r="H164" s="125"/>
      <c r="I164" s="125"/>
      <c r="J164" s="125"/>
      <c r="K164" s="125"/>
      <c r="L164" s="125"/>
      <c r="M164" s="125"/>
      <c r="N164" s="80"/>
      <c r="O164" s="80"/>
      <c r="P164" s="80"/>
      <c r="Q164" s="79"/>
      <c r="R164" s="79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</row>
    <row r="165" spans="1:35" s="104" customFormat="1">
      <c r="A165" s="78"/>
      <c r="B165" s="82"/>
      <c r="C165" s="96"/>
      <c r="D165" s="78"/>
      <c r="E165" s="78"/>
      <c r="F165" s="78"/>
      <c r="G165" s="125"/>
      <c r="H165" s="125"/>
      <c r="I165" s="125"/>
      <c r="J165" s="125"/>
      <c r="K165" s="125"/>
      <c r="L165" s="125"/>
      <c r="M165" s="125"/>
      <c r="N165" s="80"/>
      <c r="O165" s="80"/>
      <c r="P165" s="80"/>
      <c r="Q165" s="79"/>
      <c r="R165" s="79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</row>
    <row r="166" spans="1:35" s="104" customFormat="1">
      <c r="A166" s="78"/>
      <c r="B166" s="82"/>
      <c r="C166" s="96"/>
      <c r="D166" s="78"/>
      <c r="E166" s="78"/>
      <c r="F166" s="78"/>
      <c r="G166" s="125"/>
      <c r="H166" s="125"/>
      <c r="I166" s="125"/>
      <c r="J166" s="125"/>
      <c r="K166" s="125"/>
      <c r="L166" s="125"/>
      <c r="M166" s="125"/>
      <c r="N166" s="80"/>
      <c r="O166" s="80"/>
      <c r="P166" s="80"/>
      <c r="Q166" s="79"/>
      <c r="R166" s="79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</row>
    <row r="167" spans="1:35" s="104" customFormat="1">
      <c r="A167" s="78"/>
      <c r="B167" s="82"/>
      <c r="C167" s="96"/>
      <c r="D167" s="78"/>
      <c r="E167" s="78"/>
      <c r="F167" s="78"/>
      <c r="G167" s="126"/>
      <c r="H167" s="126"/>
      <c r="I167" s="125"/>
      <c r="J167" s="125"/>
      <c r="K167" s="125"/>
      <c r="L167" s="125"/>
      <c r="M167" s="125"/>
      <c r="N167" s="80"/>
      <c r="O167" s="80"/>
      <c r="P167" s="80"/>
      <c r="Q167" s="79"/>
      <c r="R167" s="79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</row>
    <row r="168" spans="1:35" s="104" customFormat="1">
      <c r="A168" s="78"/>
      <c r="B168" s="82"/>
      <c r="C168" s="96"/>
      <c r="D168" s="78"/>
      <c r="E168" s="78"/>
      <c r="F168" s="78"/>
      <c r="G168" s="125"/>
      <c r="H168" s="125"/>
      <c r="I168" s="125"/>
      <c r="J168" s="125"/>
      <c r="K168" s="125"/>
      <c r="L168" s="125"/>
      <c r="M168" s="125"/>
      <c r="N168" s="80"/>
      <c r="O168" s="80"/>
      <c r="P168" s="80"/>
      <c r="Q168" s="79"/>
      <c r="R168" s="79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</row>
    <row r="169" spans="1:35" s="104" customFormat="1">
      <c r="A169" s="96"/>
      <c r="B169" s="96"/>
      <c r="C169" s="96"/>
      <c r="D169" s="78"/>
      <c r="E169" s="78"/>
      <c r="F169" s="78"/>
      <c r="G169" s="125"/>
      <c r="H169" s="125"/>
      <c r="I169" s="125"/>
      <c r="J169" s="125"/>
      <c r="K169" s="125"/>
      <c r="L169" s="125"/>
      <c r="M169" s="125"/>
      <c r="N169" s="127"/>
      <c r="O169" s="127"/>
      <c r="P169" s="127"/>
      <c r="Q169" s="79"/>
      <c r="R169" s="79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</row>
    <row r="170" spans="1:35" s="104" customFormat="1">
      <c r="A170" s="78"/>
      <c r="B170" s="82"/>
      <c r="C170" s="96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80"/>
      <c r="O170" s="80"/>
      <c r="P170" s="80"/>
      <c r="Q170" s="79"/>
      <c r="R170" s="79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</row>
    <row r="171" spans="1:35" s="104" customFormat="1">
      <c r="A171" s="78"/>
      <c r="B171" s="82"/>
      <c r="C171" s="96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80"/>
      <c r="O171" s="80"/>
      <c r="P171" s="80"/>
      <c r="Q171" s="79"/>
      <c r="R171" s="79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</row>
    <row r="172" spans="1:35" s="104" customFormat="1">
      <c r="A172" s="78"/>
      <c r="B172" s="82"/>
      <c r="C172" s="96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80"/>
      <c r="O172" s="80"/>
      <c r="P172" s="80"/>
      <c r="Q172" s="79"/>
      <c r="R172" s="79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</row>
    <row r="173" spans="1:35" s="104" customFormat="1">
      <c r="A173" s="78"/>
      <c r="B173" s="82"/>
      <c r="C173" s="96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80"/>
      <c r="O173" s="80"/>
      <c r="P173" s="80"/>
      <c r="Q173" s="79"/>
      <c r="R173" s="79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</row>
    <row r="174" spans="1:35" s="104" customFormat="1">
      <c r="A174" s="78"/>
      <c r="B174" s="82"/>
      <c r="C174" s="96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80"/>
      <c r="O174" s="80"/>
      <c r="P174" s="80"/>
      <c r="Q174" s="79"/>
      <c r="R174" s="79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</row>
    <row r="175" spans="1:35" s="104" customFormat="1">
      <c r="A175" s="78"/>
      <c r="B175" s="82"/>
      <c r="C175" s="96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80"/>
      <c r="O175" s="80"/>
      <c r="P175" s="80"/>
      <c r="Q175" s="79"/>
      <c r="R175" s="79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</row>
    <row r="176" spans="1:35" s="104" customFormat="1">
      <c r="A176" s="78"/>
      <c r="B176" s="82"/>
      <c r="C176" s="96"/>
      <c r="D176" s="78"/>
      <c r="E176" s="78"/>
      <c r="F176" s="78"/>
      <c r="G176" s="83"/>
      <c r="H176" s="83"/>
      <c r="I176" s="78"/>
      <c r="J176" s="78"/>
      <c r="K176" s="78"/>
      <c r="L176" s="78"/>
      <c r="M176" s="78"/>
      <c r="N176" s="80"/>
      <c r="O176" s="80"/>
      <c r="P176" s="80"/>
      <c r="Q176" s="79"/>
      <c r="R176" s="79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</row>
    <row r="177" spans="1:35" s="104" customFormat="1">
      <c r="A177" s="78"/>
      <c r="B177" s="82"/>
      <c r="C177" s="96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80"/>
      <c r="O177" s="80"/>
      <c r="P177" s="80"/>
      <c r="Q177" s="79"/>
      <c r="R177" s="79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</row>
    <row r="178" spans="1:35" s="104" customFormat="1">
      <c r="A178" s="78"/>
      <c r="B178" s="82"/>
      <c r="C178" s="96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80"/>
      <c r="O178" s="80"/>
      <c r="P178" s="80"/>
      <c r="Q178" s="79"/>
      <c r="R178" s="79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</row>
    <row r="179" spans="1:35" s="104" customFormat="1">
      <c r="A179" s="78"/>
      <c r="B179" s="82"/>
      <c r="C179" s="96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80"/>
      <c r="O179" s="80"/>
      <c r="P179" s="80"/>
      <c r="Q179" s="79"/>
      <c r="R179" s="79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</row>
    <row r="180" spans="1:35" s="104" customFormat="1">
      <c r="A180" s="78"/>
      <c r="B180" s="82"/>
      <c r="C180" s="96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80"/>
      <c r="O180" s="80"/>
      <c r="P180" s="80"/>
      <c r="Q180" s="79"/>
      <c r="R180" s="79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</row>
    <row r="181" spans="1:35" s="104" customFormat="1">
      <c r="A181" s="78"/>
      <c r="B181" s="82"/>
      <c r="C181" s="96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80"/>
      <c r="O181" s="80"/>
      <c r="P181" s="80"/>
      <c r="Q181" s="79"/>
      <c r="R181" s="79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</row>
    <row r="182" spans="1:35" s="104" customFormat="1">
      <c r="A182" s="78"/>
      <c r="B182" s="82"/>
      <c r="C182" s="96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80"/>
      <c r="O182" s="80"/>
      <c r="P182" s="80"/>
      <c r="Q182" s="79"/>
      <c r="R182" s="79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</row>
    <row r="183" spans="1:35" s="104" customFormat="1">
      <c r="A183" s="78"/>
      <c r="B183" s="82"/>
      <c r="C183" s="96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80"/>
      <c r="O183" s="80"/>
      <c r="P183" s="80"/>
      <c r="Q183" s="79"/>
      <c r="R183" s="79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</row>
    <row r="184" spans="1:35" s="104" customFormat="1">
      <c r="A184" s="78"/>
      <c r="B184" s="82"/>
      <c r="C184" s="96"/>
      <c r="D184" s="78"/>
      <c r="E184" s="78"/>
      <c r="F184" s="78"/>
      <c r="G184" s="83"/>
      <c r="H184" s="83"/>
      <c r="I184" s="78"/>
      <c r="J184" s="78"/>
      <c r="K184" s="78"/>
      <c r="L184" s="78"/>
      <c r="M184" s="78"/>
      <c r="N184" s="80"/>
      <c r="O184" s="80"/>
      <c r="P184" s="80"/>
      <c r="Q184" s="79"/>
      <c r="R184" s="79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</row>
    <row r="185" spans="1:35" s="104" customFormat="1">
      <c r="A185" s="78"/>
      <c r="B185" s="82"/>
      <c r="C185" s="96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80"/>
      <c r="O185" s="80"/>
      <c r="P185" s="80"/>
      <c r="Q185" s="79"/>
      <c r="R185" s="79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</row>
    <row r="186" spans="1:35" s="104" customFormat="1">
      <c r="A186" s="96"/>
      <c r="B186" s="96"/>
      <c r="C186" s="96"/>
      <c r="D186" s="124"/>
      <c r="E186" s="124"/>
      <c r="F186" s="124"/>
      <c r="G186" s="78"/>
      <c r="H186" s="78"/>
      <c r="I186" s="78"/>
      <c r="J186" s="78"/>
      <c r="K186" s="78"/>
      <c r="L186" s="78"/>
      <c r="M186" s="78"/>
      <c r="N186" s="80"/>
      <c r="O186" s="80"/>
      <c r="P186" s="80"/>
      <c r="Q186" s="79"/>
      <c r="R186" s="79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</row>
    <row r="187" spans="1:35" s="131" customFormat="1" ht="22.5" customHeight="1">
      <c r="A187" s="128"/>
      <c r="B187" s="128"/>
      <c r="C187" s="128"/>
      <c r="D187" s="128"/>
      <c r="E187" s="129"/>
      <c r="F187" s="129"/>
      <c r="G187" s="130"/>
      <c r="H187" s="130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</row>
    <row r="188" spans="1:35" ht="24" customHeight="1"/>
    <row r="189" spans="1:35" ht="24" customHeight="1"/>
    <row r="190" spans="1:35" ht="24" customHeight="1"/>
  </sheetData>
  <mergeCells count="17">
    <mergeCell ref="A2:C2"/>
    <mergeCell ref="D2:D3"/>
    <mergeCell ref="E2:E3"/>
    <mergeCell ref="A1:C1"/>
    <mergeCell ref="T2:Z2"/>
    <mergeCell ref="F2:F3"/>
    <mergeCell ref="G2:G3"/>
    <mergeCell ref="H2:H3"/>
    <mergeCell ref="I2:N2"/>
    <mergeCell ref="O2:O3"/>
    <mergeCell ref="P2:P3"/>
    <mergeCell ref="AB2:AH2"/>
    <mergeCell ref="Q2:R2"/>
    <mergeCell ref="S2:S3"/>
    <mergeCell ref="AI2:AI3"/>
    <mergeCell ref="E1:G1"/>
    <mergeCell ref="AA2:A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87"/>
  <sheetViews>
    <sheetView workbookViewId="0">
      <pane ySplit="3" topLeftCell="A4" activePane="bottomLeft" state="frozen"/>
      <selection pane="bottomLeft" activeCell="C4" sqref="C4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7" width="8.125" style="85" customWidth="1"/>
    <col min="8" max="8" width="9" style="85"/>
    <col min="9" max="14" width="7" style="86" customWidth="1"/>
    <col min="15" max="16" width="9" style="86"/>
    <col min="17" max="19" width="5.625" style="88" customWidth="1"/>
    <col min="20" max="20" width="9" style="88"/>
    <col min="21" max="21" width="9" style="85"/>
    <col min="22" max="27" width="4.875" style="85" customWidth="1"/>
    <col min="28" max="28" width="7.75" style="85" customWidth="1"/>
    <col min="29" max="29" width="20.375" style="85" customWidth="1"/>
    <col min="30" max="35" width="5.375" style="85" customWidth="1"/>
    <col min="36" max="36" width="8" style="85" customWidth="1"/>
    <col min="37" max="37" width="14.375" style="85" customWidth="1"/>
    <col min="38" max="16384" width="9" style="85"/>
  </cols>
  <sheetData>
    <row r="1" spans="1:37">
      <c r="A1" s="207" t="s">
        <v>256</v>
      </c>
      <c r="B1" s="207"/>
      <c r="E1" s="207"/>
      <c r="F1" s="207"/>
      <c r="G1" s="207"/>
      <c r="H1" s="87"/>
    </row>
    <row r="2" spans="1:37" ht="27" customHeight="1">
      <c r="A2" s="214" t="s">
        <v>257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223</v>
      </c>
      <c r="R2" s="204"/>
      <c r="S2" s="204"/>
      <c r="T2" s="204"/>
      <c r="U2" s="220" t="s">
        <v>230</v>
      </c>
      <c r="V2" s="217" t="s">
        <v>219</v>
      </c>
      <c r="W2" s="218"/>
      <c r="X2" s="218"/>
      <c r="Y2" s="218"/>
      <c r="Z2" s="218"/>
      <c r="AA2" s="218"/>
      <c r="AB2" s="219"/>
      <c r="AC2" s="222" t="s">
        <v>204</v>
      </c>
      <c r="AD2" s="217" t="s">
        <v>207</v>
      </c>
      <c r="AE2" s="218"/>
      <c r="AF2" s="218"/>
      <c r="AG2" s="218"/>
      <c r="AH2" s="218"/>
      <c r="AI2" s="218"/>
      <c r="AJ2" s="219"/>
      <c r="AK2" s="222" t="s">
        <v>204</v>
      </c>
    </row>
    <row r="3" spans="1:37" ht="67.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79" t="s">
        <v>224</v>
      </c>
      <c r="R3" s="179" t="s">
        <v>225</v>
      </c>
      <c r="S3" s="144" t="s">
        <v>5</v>
      </c>
      <c r="T3" s="145" t="s">
        <v>227</v>
      </c>
      <c r="U3" s="221"/>
      <c r="V3" s="146" t="s">
        <v>250</v>
      </c>
      <c r="W3" s="146" t="s">
        <v>251</v>
      </c>
      <c r="X3" s="146" t="s">
        <v>252</v>
      </c>
      <c r="Y3" s="146" t="s">
        <v>208</v>
      </c>
      <c r="Z3" s="146" t="s">
        <v>253</v>
      </c>
      <c r="AA3" s="146" t="s">
        <v>254</v>
      </c>
      <c r="AB3" s="147" t="s">
        <v>5</v>
      </c>
      <c r="AC3" s="223"/>
      <c r="AD3" s="146" t="s">
        <v>250</v>
      </c>
      <c r="AE3" s="146" t="s">
        <v>251</v>
      </c>
      <c r="AF3" s="146" t="s">
        <v>252</v>
      </c>
      <c r="AG3" s="146" t="s">
        <v>208</v>
      </c>
      <c r="AH3" s="146" t="s">
        <v>253</v>
      </c>
      <c r="AI3" s="146" t="s">
        <v>254</v>
      </c>
      <c r="AJ3" s="147" t="s">
        <v>5</v>
      </c>
      <c r="AK3" s="223"/>
    </row>
    <row r="4" spans="1:37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50">
        <v>153.19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80">
        <f>N4-G4</f>
        <v>-153.19</v>
      </c>
      <c r="Q4" s="132"/>
      <c r="R4" s="132"/>
      <c r="S4" s="132">
        <f>SUM(Q4:R4)</f>
        <v>0</v>
      </c>
      <c r="T4" s="181"/>
      <c r="U4" s="181">
        <f>N4-G4</f>
        <v>-153.19</v>
      </c>
      <c r="V4" s="149"/>
      <c r="W4" s="149"/>
      <c r="X4" s="149"/>
      <c r="Y4" s="149"/>
      <c r="Z4" s="149"/>
      <c r="AA4" s="149"/>
      <c r="AB4" s="149">
        <f>SUM(V4:AA4)</f>
        <v>0</v>
      </c>
      <c r="AC4" s="141"/>
      <c r="AD4" s="149"/>
      <c r="AE4" s="149"/>
      <c r="AF4" s="149"/>
      <c r="AG4" s="149"/>
      <c r="AH4" s="149"/>
      <c r="AI4" s="149"/>
      <c r="AJ4" s="149">
        <f>SUM(AD4:AI4)</f>
        <v>0</v>
      </c>
      <c r="AK4" s="141"/>
    </row>
    <row r="5" spans="1:37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23.52</v>
      </c>
      <c r="H5" s="154">
        <v>17</v>
      </c>
      <c r="I5" s="154">
        <v>11</v>
      </c>
      <c r="J5" s="154"/>
      <c r="K5" s="154"/>
      <c r="L5" s="154"/>
      <c r="M5" s="154"/>
      <c r="N5" s="137">
        <f t="shared" ref="N5:N23" si="0">SUM(I5:M5)</f>
        <v>11</v>
      </c>
      <c r="O5" s="138">
        <v>2</v>
      </c>
      <c r="P5" s="180">
        <f>N5-G5</f>
        <v>-12.52</v>
      </c>
      <c r="Q5" s="84">
        <v>9</v>
      </c>
      <c r="R5" s="84">
        <v>2</v>
      </c>
      <c r="S5" s="132">
        <f t="shared" ref="S5:S23" si="1">SUM(Q5:R5)</f>
        <v>11</v>
      </c>
      <c r="T5" s="84">
        <v>2</v>
      </c>
      <c r="U5" s="181">
        <f t="shared" ref="U5:U23" si="2">N5-G5</f>
        <v>-12.52</v>
      </c>
      <c r="V5" s="135">
        <v>2</v>
      </c>
      <c r="W5" s="135">
        <v>2</v>
      </c>
      <c r="X5" s="135">
        <v>2</v>
      </c>
      <c r="Y5" s="135">
        <v>2</v>
      </c>
      <c r="Z5" s="135"/>
      <c r="AA5" s="135"/>
      <c r="AB5" s="149">
        <f t="shared" ref="AB5:AB22" si="3">SUM(V5:AA5)</f>
        <v>8</v>
      </c>
      <c r="AC5" s="136"/>
      <c r="AD5" s="135">
        <v>2</v>
      </c>
      <c r="AE5" s="135">
        <v>2</v>
      </c>
      <c r="AF5" s="135">
        <v>2</v>
      </c>
      <c r="AG5" s="135">
        <v>2</v>
      </c>
      <c r="AH5" s="135">
        <v>2</v>
      </c>
      <c r="AI5" s="135">
        <v>2</v>
      </c>
      <c r="AJ5" s="149">
        <f t="shared" ref="AJ5:AJ23" si="4">SUM(AD5:AI5)</f>
        <v>12</v>
      </c>
      <c r="AK5" s="136"/>
    </row>
    <row r="6" spans="1:37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9.1999999999999993</v>
      </c>
      <c r="H6" s="135">
        <v>7</v>
      </c>
      <c r="I6" s="135">
        <v>4</v>
      </c>
      <c r="J6" s="135"/>
      <c r="K6" s="135"/>
      <c r="L6" s="135"/>
      <c r="M6" s="135"/>
      <c r="N6" s="137">
        <f t="shared" si="0"/>
        <v>4</v>
      </c>
      <c r="O6" s="138"/>
      <c r="P6" s="180">
        <f>N6-G6</f>
        <v>-5.1999999999999993</v>
      </c>
      <c r="Q6" s="84">
        <v>3</v>
      </c>
      <c r="R6" s="84">
        <v>1</v>
      </c>
      <c r="S6" s="132">
        <f t="shared" si="1"/>
        <v>4</v>
      </c>
      <c r="T6" s="84"/>
      <c r="U6" s="181">
        <f t="shared" si="2"/>
        <v>-5.1999999999999993</v>
      </c>
      <c r="V6" s="135" t="s">
        <v>379</v>
      </c>
      <c r="W6" s="135">
        <v>1</v>
      </c>
      <c r="X6" s="135">
        <v>1</v>
      </c>
      <c r="Y6" s="135">
        <v>1</v>
      </c>
      <c r="Z6" s="135">
        <v>1</v>
      </c>
      <c r="AA6" s="135"/>
      <c r="AB6" s="149">
        <f t="shared" si="3"/>
        <v>4</v>
      </c>
      <c r="AC6" s="136"/>
      <c r="AD6" s="135">
        <v>1</v>
      </c>
      <c r="AE6" s="135">
        <v>1</v>
      </c>
      <c r="AF6" s="135">
        <v>1</v>
      </c>
      <c r="AG6" s="135" t="s">
        <v>379</v>
      </c>
      <c r="AH6" s="135" t="s">
        <v>379</v>
      </c>
      <c r="AI6" s="135"/>
      <c r="AJ6" s="149">
        <f t="shared" si="4"/>
        <v>3</v>
      </c>
      <c r="AK6" s="136"/>
    </row>
    <row r="7" spans="1:37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14.42</v>
      </c>
      <c r="H7" s="135">
        <v>9</v>
      </c>
      <c r="I7" s="135">
        <v>6</v>
      </c>
      <c r="J7" s="135"/>
      <c r="K7" s="135"/>
      <c r="L7" s="135"/>
      <c r="M7" s="135"/>
      <c r="N7" s="137">
        <f t="shared" si="0"/>
        <v>6</v>
      </c>
      <c r="O7" s="138"/>
      <c r="P7" s="180">
        <f>N7-G7</f>
        <v>-8.42</v>
      </c>
      <c r="Q7" s="84">
        <v>6</v>
      </c>
      <c r="R7" s="84"/>
      <c r="S7" s="132">
        <f t="shared" si="1"/>
        <v>6</v>
      </c>
      <c r="T7" s="84"/>
      <c r="U7" s="181">
        <f t="shared" si="2"/>
        <v>-8.42</v>
      </c>
      <c r="V7" s="135">
        <v>2</v>
      </c>
      <c r="W7" s="135">
        <v>2</v>
      </c>
      <c r="X7" s="135">
        <v>1</v>
      </c>
      <c r="Y7" s="135">
        <v>1</v>
      </c>
      <c r="Z7" s="135">
        <v>1</v>
      </c>
      <c r="AA7" s="135">
        <v>1</v>
      </c>
      <c r="AB7" s="149">
        <f t="shared" si="3"/>
        <v>8</v>
      </c>
      <c r="AC7" s="136"/>
      <c r="AD7" s="135">
        <v>2</v>
      </c>
      <c r="AE7" s="135">
        <v>2</v>
      </c>
      <c r="AF7" s="135">
        <v>1</v>
      </c>
      <c r="AG7" s="135"/>
      <c r="AH7" s="135">
        <v>1</v>
      </c>
      <c r="AI7" s="135"/>
      <c r="AJ7" s="149">
        <f t="shared" si="4"/>
        <v>6</v>
      </c>
      <c r="AK7" s="136"/>
    </row>
    <row r="8" spans="1:37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9.25</v>
      </c>
      <c r="H8" s="84">
        <v>6</v>
      </c>
      <c r="I8" s="135">
        <v>4</v>
      </c>
      <c r="J8" s="135"/>
      <c r="K8" s="135"/>
      <c r="L8" s="135"/>
      <c r="M8" s="135"/>
      <c r="N8" s="137">
        <f t="shared" si="0"/>
        <v>4</v>
      </c>
      <c r="O8" s="84"/>
      <c r="P8" s="180">
        <f t="shared" ref="P8:P23" si="5">N8-G8</f>
        <v>-5.25</v>
      </c>
      <c r="Q8" s="84">
        <v>3</v>
      </c>
      <c r="R8" s="84">
        <v>1</v>
      </c>
      <c r="S8" s="132">
        <f t="shared" si="1"/>
        <v>4</v>
      </c>
      <c r="T8" s="84"/>
      <c r="U8" s="181">
        <f t="shared" si="2"/>
        <v>-5.25</v>
      </c>
      <c r="V8" s="135">
        <v>1</v>
      </c>
      <c r="W8" s="135">
        <v>1</v>
      </c>
      <c r="X8" s="135" t="s">
        <v>379</v>
      </c>
      <c r="Y8" s="135"/>
      <c r="Z8" s="135"/>
      <c r="AA8" s="135"/>
      <c r="AB8" s="149">
        <f t="shared" si="3"/>
        <v>2</v>
      </c>
      <c r="AC8" s="136"/>
      <c r="AD8" s="135">
        <v>1</v>
      </c>
      <c r="AE8" s="135">
        <v>1</v>
      </c>
      <c r="AF8" s="135" t="s">
        <v>379</v>
      </c>
      <c r="AG8" s="135"/>
      <c r="AH8" s="135" t="s">
        <v>379</v>
      </c>
      <c r="AI8" s="135"/>
      <c r="AJ8" s="149">
        <f t="shared" si="4"/>
        <v>2</v>
      </c>
      <c r="AK8" s="136"/>
    </row>
    <row r="9" spans="1:37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15.9</v>
      </c>
      <c r="H9" s="135">
        <v>13</v>
      </c>
      <c r="I9" s="135">
        <v>7</v>
      </c>
      <c r="J9" s="135"/>
      <c r="K9" s="135"/>
      <c r="L9" s="135"/>
      <c r="M9" s="135"/>
      <c r="N9" s="137">
        <f t="shared" si="0"/>
        <v>7</v>
      </c>
      <c r="O9" s="138"/>
      <c r="P9" s="180">
        <f t="shared" si="5"/>
        <v>-8.9</v>
      </c>
      <c r="Q9" s="84">
        <v>6</v>
      </c>
      <c r="R9" s="84">
        <v>1</v>
      </c>
      <c r="S9" s="132">
        <f t="shared" si="1"/>
        <v>7</v>
      </c>
      <c r="T9" s="84"/>
      <c r="U9" s="181">
        <f t="shared" si="2"/>
        <v>-8.9</v>
      </c>
      <c r="V9" s="135">
        <v>3</v>
      </c>
      <c r="W9" s="135">
        <v>2</v>
      </c>
      <c r="X9" s="135">
        <v>1</v>
      </c>
      <c r="Y9" s="135">
        <v>1</v>
      </c>
      <c r="Z9" s="135">
        <v>1</v>
      </c>
      <c r="AA9" s="135">
        <v>1</v>
      </c>
      <c r="AB9" s="149">
        <f t="shared" si="3"/>
        <v>9</v>
      </c>
      <c r="AC9" s="136"/>
      <c r="AD9" s="135">
        <v>2</v>
      </c>
      <c r="AE9" s="135">
        <v>2</v>
      </c>
      <c r="AF9" s="135">
        <v>2</v>
      </c>
      <c r="AG9" s="135">
        <v>2</v>
      </c>
      <c r="AH9" s="135">
        <v>2</v>
      </c>
      <c r="AI9" s="135">
        <v>2</v>
      </c>
      <c r="AJ9" s="149">
        <f t="shared" si="4"/>
        <v>12</v>
      </c>
      <c r="AK9" s="136"/>
    </row>
    <row r="10" spans="1:37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24.75</v>
      </c>
      <c r="H10" s="84">
        <v>22</v>
      </c>
      <c r="I10" s="135">
        <v>14</v>
      </c>
      <c r="J10" s="135"/>
      <c r="K10" s="135"/>
      <c r="L10" s="135"/>
      <c r="M10" s="135"/>
      <c r="N10" s="137">
        <f t="shared" si="0"/>
        <v>14</v>
      </c>
      <c r="O10" s="84">
        <v>2</v>
      </c>
      <c r="P10" s="180">
        <f t="shared" si="5"/>
        <v>-10.75</v>
      </c>
      <c r="Q10" s="84">
        <v>8</v>
      </c>
      <c r="R10" s="84">
        <v>6</v>
      </c>
      <c r="S10" s="132">
        <f t="shared" si="1"/>
        <v>14</v>
      </c>
      <c r="T10" s="84">
        <v>2</v>
      </c>
      <c r="U10" s="181">
        <f>N10-G10-T10</f>
        <v>-12.75</v>
      </c>
      <c r="V10" s="135">
        <v>3</v>
      </c>
      <c r="W10" s="135">
        <v>3</v>
      </c>
      <c r="X10" s="135">
        <v>3</v>
      </c>
      <c r="Y10" s="135">
        <v>3</v>
      </c>
      <c r="Z10" s="135">
        <v>3</v>
      </c>
      <c r="AA10" s="135">
        <v>3</v>
      </c>
      <c r="AB10" s="149">
        <f t="shared" si="3"/>
        <v>18</v>
      </c>
      <c r="AC10" s="136" t="s">
        <v>390</v>
      </c>
      <c r="AD10" s="135">
        <v>2</v>
      </c>
      <c r="AE10" s="135">
        <v>2</v>
      </c>
      <c r="AF10" s="135">
        <v>2</v>
      </c>
      <c r="AG10" s="135">
        <v>2</v>
      </c>
      <c r="AH10" s="135">
        <v>2</v>
      </c>
      <c r="AI10" s="135">
        <v>2</v>
      </c>
      <c r="AJ10" s="149">
        <f t="shared" si="4"/>
        <v>12</v>
      </c>
      <c r="AK10" s="136"/>
    </row>
    <row r="11" spans="1:37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8.25</v>
      </c>
      <c r="H11" s="135">
        <v>6</v>
      </c>
      <c r="I11" s="135">
        <v>5</v>
      </c>
      <c r="J11" s="135"/>
      <c r="K11" s="135"/>
      <c r="L11" s="135"/>
      <c r="M11" s="135"/>
      <c r="N11" s="137">
        <f t="shared" si="0"/>
        <v>5</v>
      </c>
      <c r="O11" s="138"/>
      <c r="P11" s="180">
        <f t="shared" si="5"/>
        <v>-3.25</v>
      </c>
      <c r="Q11" s="84">
        <v>5</v>
      </c>
      <c r="R11" s="84"/>
      <c r="S11" s="132">
        <f t="shared" si="1"/>
        <v>5</v>
      </c>
      <c r="T11" s="84"/>
      <c r="U11" s="181">
        <f t="shared" si="2"/>
        <v>-3.25</v>
      </c>
      <c r="V11" s="135">
        <v>1</v>
      </c>
      <c r="W11" s="135">
        <v>1</v>
      </c>
      <c r="X11" s="135">
        <v>1</v>
      </c>
      <c r="Y11" s="135"/>
      <c r="Z11" s="135"/>
      <c r="AA11" s="135"/>
      <c r="AB11" s="149">
        <f t="shared" si="3"/>
        <v>3</v>
      </c>
      <c r="AC11" s="136" t="s">
        <v>373</v>
      </c>
      <c r="AD11" s="135">
        <v>1</v>
      </c>
      <c r="AE11" s="135">
        <v>1</v>
      </c>
      <c r="AF11" s="135">
        <v>1</v>
      </c>
      <c r="AG11" s="135">
        <v>1</v>
      </c>
      <c r="AH11" s="135">
        <v>1</v>
      </c>
      <c r="AI11" s="135">
        <v>1</v>
      </c>
      <c r="AJ11" s="149">
        <f t="shared" si="4"/>
        <v>6</v>
      </c>
      <c r="AK11" s="136" t="s">
        <v>374</v>
      </c>
    </row>
    <row r="12" spans="1:37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11.28</v>
      </c>
      <c r="H12" s="84">
        <v>5</v>
      </c>
      <c r="I12" s="135">
        <v>5</v>
      </c>
      <c r="J12" s="135"/>
      <c r="K12" s="135"/>
      <c r="L12" s="135"/>
      <c r="M12" s="135"/>
      <c r="N12" s="137">
        <f t="shared" si="0"/>
        <v>5</v>
      </c>
      <c r="O12" s="84"/>
      <c r="P12" s="180">
        <f t="shared" si="5"/>
        <v>-6.2799999999999994</v>
      </c>
      <c r="Q12" s="84">
        <v>5</v>
      </c>
      <c r="R12" s="84"/>
      <c r="S12" s="132">
        <f t="shared" si="1"/>
        <v>5</v>
      </c>
      <c r="T12" s="84"/>
      <c r="U12" s="181">
        <f t="shared" si="2"/>
        <v>-6.2799999999999994</v>
      </c>
      <c r="V12" s="135">
        <v>2</v>
      </c>
      <c r="W12" s="135">
        <v>2</v>
      </c>
      <c r="X12" s="135">
        <v>2</v>
      </c>
      <c r="Y12" s="135" t="s">
        <v>379</v>
      </c>
      <c r="Z12" s="135" t="s">
        <v>379</v>
      </c>
      <c r="AA12" s="135" t="s">
        <v>379</v>
      </c>
      <c r="AB12" s="149">
        <f t="shared" si="3"/>
        <v>6</v>
      </c>
      <c r="AC12" s="136"/>
      <c r="AD12" s="135"/>
      <c r="AE12" s="135"/>
      <c r="AF12" s="135"/>
      <c r="AG12" s="135"/>
      <c r="AH12" s="135"/>
      <c r="AI12" s="135"/>
      <c r="AJ12" s="149">
        <f t="shared" si="4"/>
        <v>0</v>
      </c>
      <c r="AK12" s="136"/>
    </row>
    <row r="13" spans="1:37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23.92</v>
      </c>
      <c r="H13" s="135">
        <v>16</v>
      </c>
      <c r="I13" s="135">
        <v>13</v>
      </c>
      <c r="J13" s="135"/>
      <c r="K13" s="135"/>
      <c r="L13" s="135"/>
      <c r="M13" s="135"/>
      <c r="N13" s="137">
        <f t="shared" si="0"/>
        <v>13</v>
      </c>
      <c r="O13" s="138"/>
      <c r="P13" s="180">
        <f t="shared" si="5"/>
        <v>-10.920000000000002</v>
      </c>
      <c r="Q13" s="84">
        <v>8</v>
      </c>
      <c r="R13" s="84">
        <v>5</v>
      </c>
      <c r="S13" s="132">
        <f t="shared" si="1"/>
        <v>13</v>
      </c>
      <c r="T13" s="84"/>
      <c r="U13" s="181">
        <f t="shared" si="2"/>
        <v>-10.920000000000002</v>
      </c>
      <c r="V13" s="135">
        <v>2</v>
      </c>
      <c r="W13" s="135">
        <v>3</v>
      </c>
      <c r="X13" s="135">
        <v>3</v>
      </c>
      <c r="Y13" s="135">
        <v>1</v>
      </c>
      <c r="Z13" s="135">
        <v>1</v>
      </c>
      <c r="AA13" s="135">
        <v>1</v>
      </c>
      <c r="AB13" s="149">
        <f t="shared" si="3"/>
        <v>11</v>
      </c>
      <c r="AC13" s="136"/>
      <c r="AD13" s="135"/>
      <c r="AE13" s="135"/>
      <c r="AF13" s="135"/>
      <c r="AG13" s="135"/>
      <c r="AH13" s="135"/>
      <c r="AI13" s="135"/>
      <c r="AJ13" s="149">
        <f t="shared" si="4"/>
        <v>0</v>
      </c>
      <c r="AK13" s="136"/>
    </row>
    <row r="14" spans="1:37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33</v>
      </c>
      <c r="H14" s="84">
        <v>19</v>
      </c>
      <c r="I14" s="135">
        <v>14</v>
      </c>
      <c r="J14" s="135"/>
      <c r="K14" s="135"/>
      <c r="L14" s="135"/>
      <c r="M14" s="135"/>
      <c r="N14" s="137">
        <f t="shared" si="0"/>
        <v>14</v>
      </c>
      <c r="O14" s="84">
        <v>2</v>
      </c>
      <c r="P14" s="180">
        <f t="shared" si="5"/>
        <v>-19</v>
      </c>
      <c r="Q14" s="84">
        <v>10</v>
      </c>
      <c r="R14" s="84">
        <v>4</v>
      </c>
      <c r="S14" s="132">
        <f t="shared" si="1"/>
        <v>14</v>
      </c>
      <c r="T14" s="84"/>
      <c r="U14" s="181">
        <f t="shared" si="2"/>
        <v>-19</v>
      </c>
      <c r="V14" s="135">
        <v>5</v>
      </c>
      <c r="W14" s="135">
        <v>5</v>
      </c>
      <c r="X14" s="135">
        <v>5</v>
      </c>
      <c r="Y14" s="135">
        <v>4</v>
      </c>
      <c r="Z14" s="135"/>
      <c r="AA14" s="135"/>
      <c r="AB14" s="149">
        <f t="shared" si="3"/>
        <v>19</v>
      </c>
      <c r="AC14" s="136"/>
      <c r="AD14" s="135">
        <v>5</v>
      </c>
      <c r="AE14" s="135">
        <v>5</v>
      </c>
      <c r="AF14" s="135">
        <v>5</v>
      </c>
      <c r="AG14" s="135">
        <v>4</v>
      </c>
      <c r="AH14" s="135"/>
      <c r="AI14" s="135"/>
      <c r="AJ14" s="149">
        <f t="shared" si="4"/>
        <v>19</v>
      </c>
      <c r="AK14" s="136"/>
    </row>
    <row r="15" spans="1:37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5.4</v>
      </c>
      <c r="H15" s="135">
        <v>4</v>
      </c>
      <c r="I15" s="135">
        <v>4</v>
      </c>
      <c r="J15" s="135"/>
      <c r="K15" s="135"/>
      <c r="L15" s="135"/>
      <c r="M15" s="135"/>
      <c r="N15" s="137">
        <f t="shared" si="0"/>
        <v>4</v>
      </c>
      <c r="O15" s="138"/>
      <c r="P15" s="180">
        <f t="shared" si="5"/>
        <v>-1.4000000000000004</v>
      </c>
      <c r="Q15" s="84">
        <v>3</v>
      </c>
      <c r="R15" s="84">
        <v>1</v>
      </c>
      <c r="S15" s="132">
        <f t="shared" si="1"/>
        <v>4</v>
      </c>
      <c r="T15" s="84"/>
      <c r="U15" s="181">
        <f t="shared" si="2"/>
        <v>-1.4000000000000004</v>
      </c>
      <c r="V15" s="135">
        <v>2</v>
      </c>
      <c r="W15" s="135"/>
      <c r="X15" s="135"/>
      <c r="Y15" s="135"/>
      <c r="Z15" s="135"/>
      <c r="AA15" s="135">
        <v>1</v>
      </c>
      <c r="AB15" s="149">
        <f t="shared" si="3"/>
        <v>3</v>
      </c>
      <c r="AC15" s="136"/>
      <c r="AD15" s="135">
        <v>1</v>
      </c>
      <c r="AE15" s="135"/>
      <c r="AF15" s="135"/>
      <c r="AG15" s="135">
        <v>1</v>
      </c>
      <c r="AH15" s="135"/>
      <c r="AI15" s="135"/>
      <c r="AJ15" s="149">
        <f t="shared" si="4"/>
        <v>2</v>
      </c>
      <c r="AK15" s="136"/>
    </row>
    <row r="16" spans="1:37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7.67</v>
      </c>
      <c r="H16" s="84">
        <v>6</v>
      </c>
      <c r="I16" s="135">
        <v>3</v>
      </c>
      <c r="J16" s="135"/>
      <c r="K16" s="135"/>
      <c r="L16" s="135"/>
      <c r="M16" s="135"/>
      <c r="N16" s="137">
        <f t="shared" si="0"/>
        <v>3</v>
      </c>
      <c r="O16" s="84"/>
      <c r="P16" s="180">
        <f t="shared" si="5"/>
        <v>-4.67</v>
      </c>
      <c r="Q16" s="84">
        <v>3</v>
      </c>
      <c r="R16" s="84"/>
      <c r="S16" s="132">
        <f t="shared" si="1"/>
        <v>3</v>
      </c>
      <c r="T16" s="84"/>
      <c r="U16" s="181">
        <f t="shared" si="2"/>
        <v>-4.67</v>
      </c>
      <c r="V16" s="135">
        <v>2</v>
      </c>
      <c r="W16" s="135">
        <v>2</v>
      </c>
      <c r="X16" s="135" t="s">
        <v>379</v>
      </c>
      <c r="Y16" s="135" t="s">
        <v>379</v>
      </c>
      <c r="Z16" s="135" t="s">
        <v>379</v>
      </c>
      <c r="AA16" s="135"/>
      <c r="AB16" s="149">
        <f t="shared" si="3"/>
        <v>4</v>
      </c>
      <c r="AC16" s="136"/>
      <c r="AD16" s="135">
        <v>1</v>
      </c>
      <c r="AE16" s="135">
        <v>1</v>
      </c>
      <c r="AF16" s="135">
        <v>1</v>
      </c>
      <c r="AG16" s="135"/>
      <c r="AH16" s="135" t="s">
        <v>379</v>
      </c>
      <c r="AI16" s="135"/>
      <c r="AJ16" s="149">
        <f t="shared" si="4"/>
        <v>3</v>
      </c>
      <c r="AK16" s="136"/>
    </row>
    <row r="17" spans="1:37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12.3</v>
      </c>
      <c r="H17" s="135">
        <v>7</v>
      </c>
      <c r="I17" s="135">
        <v>5</v>
      </c>
      <c r="J17" s="135"/>
      <c r="K17" s="135"/>
      <c r="L17" s="135"/>
      <c r="M17" s="135"/>
      <c r="N17" s="137">
        <f t="shared" si="0"/>
        <v>5</v>
      </c>
      <c r="O17" s="138"/>
      <c r="P17" s="180">
        <f t="shared" si="5"/>
        <v>-7.3000000000000007</v>
      </c>
      <c r="Q17" s="84">
        <v>5</v>
      </c>
      <c r="R17" s="84"/>
      <c r="S17" s="132">
        <f t="shared" si="1"/>
        <v>5</v>
      </c>
      <c r="T17" s="84"/>
      <c r="U17" s="181">
        <f t="shared" si="2"/>
        <v>-7.3000000000000007</v>
      </c>
      <c r="V17" s="135">
        <v>3</v>
      </c>
      <c r="W17" s="135">
        <v>3</v>
      </c>
      <c r="X17" s="135">
        <v>3</v>
      </c>
      <c r="Y17" s="135">
        <v>3</v>
      </c>
      <c r="Z17" s="135">
        <v>3</v>
      </c>
      <c r="AA17" s="135">
        <v>3</v>
      </c>
      <c r="AB17" s="149">
        <f t="shared" si="3"/>
        <v>18</v>
      </c>
      <c r="AC17" s="136" t="s">
        <v>369</v>
      </c>
      <c r="AD17" s="135"/>
      <c r="AE17" s="135"/>
      <c r="AF17" s="135"/>
      <c r="AG17" s="135"/>
      <c r="AH17" s="135"/>
      <c r="AI17" s="135"/>
      <c r="AJ17" s="149">
        <f t="shared" si="4"/>
        <v>0</v>
      </c>
      <c r="AK17" s="136"/>
    </row>
    <row r="18" spans="1:37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>
        <v>5.21</v>
      </c>
      <c r="H18" s="84">
        <v>6</v>
      </c>
      <c r="I18" s="135">
        <v>3</v>
      </c>
      <c r="J18" s="135"/>
      <c r="K18" s="135"/>
      <c r="L18" s="135"/>
      <c r="M18" s="135"/>
      <c r="N18" s="137">
        <f t="shared" si="0"/>
        <v>3</v>
      </c>
      <c r="O18" s="84"/>
      <c r="P18" s="180">
        <f t="shared" si="5"/>
        <v>-2.21</v>
      </c>
      <c r="Q18" s="84"/>
      <c r="R18" s="84"/>
      <c r="S18" s="132">
        <f t="shared" si="1"/>
        <v>0</v>
      </c>
      <c r="T18" s="84"/>
      <c r="U18" s="181">
        <f t="shared" si="2"/>
        <v>-2.21</v>
      </c>
      <c r="V18" s="135">
        <v>1</v>
      </c>
      <c r="W18" s="135"/>
      <c r="X18" s="135">
        <v>1</v>
      </c>
      <c r="Y18" s="135"/>
      <c r="Z18" s="135">
        <v>1</v>
      </c>
      <c r="AA18" s="135"/>
      <c r="AB18" s="149">
        <f t="shared" si="3"/>
        <v>3</v>
      </c>
      <c r="AC18" s="136"/>
      <c r="AD18" s="135">
        <v>1</v>
      </c>
      <c r="AE18" s="135"/>
      <c r="AF18" s="135">
        <v>1</v>
      </c>
      <c r="AG18" s="135"/>
      <c r="AH18" s="135">
        <v>1</v>
      </c>
      <c r="AI18" s="135"/>
      <c r="AJ18" s="149">
        <f t="shared" si="4"/>
        <v>3</v>
      </c>
      <c r="AK18" s="136"/>
    </row>
    <row r="19" spans="1:37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6.29</v>
      </c>
      <c r="H19" s="135">
        <v>3</v>
      </c>
      <c r="I19" s="135">
        <v>3</v>
      </c>
      <c r="J19" s="135"/>
      <c r="K19" s="135"/>
      <c r="L19" s="135"/>
      <c r="M19" s="135"/>
      <c r="N19" s="137">
        <f t="shared" si="0"/>
        <v>3</v>
      </c>
      <c r="O19" s="138"/>
      <c r="P19" s="180">
        <f t="shared" si="5"/>
        <v>-3.29</v>
      </c>
      <c r="Q19" s="84">
        <v>3</v>
      </c>
      <c r="R19" s="84"/>
      <c r="S19" s="132">
        <f t="shared" si="1"/>
        <v>3</v>
      </c>
      <c r="T19" s="84"/>
      <c r="U19" s="181">
        <f t="shared" si="2"/>
        <v>-3.29</v>
      </c>
      <c r="V19" s="135">
        <v>1</v>
      </c>
      <c r="W19" s="135" t="s">
        <v>379</v>
      </c>
      <c r="X19" s="135">
        <v>1</v>
      </c>
      <c r="Y19" s="135" t="s">
        <v>379</v>
      </c>
      <c r="Z19" s="135" t="s">
        <v>379</v>
      </c>
      <c r="AA19" s="135"/>
      <c r="AB19" s="149">
        <f t="shared" si="3"/>
        <v>2</v>
      </c>
      <c r="AC19" s="136" t="s">
        <v>379</v>
      </c>
      <c r="AD19" s="135">
        <v>1</v>
      </c>
      <c r="AE19" s="135">
        <v>1</v>
      </c>
      <c r="AF19" s="135">
        <v>1</v>
      </c>
      <c r="AG19" s="135">
        <v>1</v>
      </c>
      <c r="AH19" s="135">
        <v>1</v>
      </c>
      <c r="AI19" s="135">
        <v>1</v>
      </c>
      <c r="AJ19" s="149">
        <f t="shared" si="4"/>
        <v>6</v>
      </c>
      <c r="AK19" s="136"/>
    </row>
    <row r="20" spans="1:37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8.34</v>
      </c>
      <c r="H20" s="84">
        <v>7</v>
      </c>
      <c r="I20" s="135">
        <v>4</v>
      </c>
      <c r="J20" s="135"/>
      <c r="K20" s="135"/>
      <c r="L20" s="135"/>
      <c r="M20" s="135"/>
      <c r="N20" s="137">
        <f t="shared" si="0"/>
        <v>4</v>
      </c>
      <c r="O20" s="84"/>
      <c r="P20" s="180">
        <f t="shared" si="5"/>
        <v>-4.34</v>
      </c>
      <c r="Q20" s="84">
        <v>4</v>
      </c>
      <c r="R20" s="84"/>
      <c r="S20" s="132">
        <f t="shared" si="1"/>
        <v>4</v>
      </c>
      <c r="T20" s="84"/>
      <c r="U20" s="181">
        <f t="shared" si="2"/>
        <v>-4.34</v>
      </c>
      <c r="V20" s="135">
        <v>1</v>
      </c>
      <c r="W20" s="135" t="s">
        <v>379</v>
      </c>
      <c r="X20" s="135">
        <v>1</v>
      </c>
      <c r="Y20" s="135">
        <v>1</v>
      </c>
      <c r="Z20" s="135" t="s">
        <v>379</v>
      </c>
      <c r="AA20" s="135"/>
      <c r="AB20" s="149">
        <f t="shared" si="3"/>
        <v>3</v>
      </c>
      <c r="AC20" s="136" t="s">
        <v>380</v>
      </c>
      <c r="AD20" s="135">
        <v>1</v>
      </c>
      <c r="AE20" s="135">
        <v>1</v>
      </c>
      <c r="AF20" s="135">
        <v>1</v>
      </c>
      <c r="AG20" s="135">
        <v>1</v>
      </c>
      <c r="AH20" s="135"/>
      <c r="AI20" s="135"/>
      <c r="AJ20" s="149">
        <f t="shared" si="4"/>
        <v>4</v>
      </c>
      <c r="AK20" s="136"/>
    </row>
    <row r="21" spans="1:37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70">
        <v>3</v>
      </c>
      <c r="H21" s="135">
        <v>1</v>
      </c>
      <c r="I21" s="135">
        <v>2</v>
      </c>
      <c r="J21" s="135"/>
      <c r="K21" s="135"/>
      <c r="L21" s="135"/>
      <c r="M21" s="135"/>
      <c r="N21" s="137">
        <f t="shared" si="0"/>
        <v>2</v>
      </c>
      <c r="O21" s="138"/>
      <c r="P21" s="180">
        <f t="shared" si="5"/>
        <v>-1</v>
      </c>
      <c r="Q21" s="84"/>
      <c r="R21" s="84"/>
      <c r="S21" s="132">
        <f t="shared" si="1"/>
        <v>0</v>
      </c>
      <c r="T21" s="84"/>
      <c r="U21" s="181">
        <f t="shared" si="2"/>
        <v>-1</v>
      </c>
      <c r="V21" s="135">
        <v>1</v>
      </c>
      <c r="W21" s="135">
        <v>1</v>
      </c>
      <c r="X21" s="135"/>
      <c r="Y21" s="135"/>
      <c r="Z21" s="135"/>
      <c r="AA21" s="135"/>
      <c r="AB21" s="149">
        <f t="shared" si="3"/>
        <v>2</v>
      </c>
      <c r="AC21" s="136" t="s">
        <v>380</v>
      </c>
      <c r="AD21" s="135">
        <v>1</v>
      </c>
      <c r="AE21" s="135">
        <v>1</v>
      </c>
      <c r="AF21" s="135"/>
      <c r="AG21" s="135"/>
      <c r="AH21" s="135"/>
      <c r="AI21" s="135"/>
      <c r="AJ21" s="149">
        <f t="shared" si="4"/>
        <v>2</v>
      </c>
      <c r="AK21" s="136"/>
    </row>
    <row r="22" spans="1:37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70">
        <v>3</v>
      </c>
      <c r="H22" s="84">
        <v>2</v>
      </c>
      <c r="I22" s="135">
        <v>2</v>
      </c>
      <c r="J22" s="135"/>
      <c r="K22" s="135"/>
      <c r="L22" s="135"/>
      <c r="M22" s="135"/>
      <c r="N22" s="137">
        <f t="shared" si="0"/>
        <v>2</v>
      </c>
      <c r="O22" s="84"/>
      <c r="P22" s="180">
        <f t="shared" si="5"/>
        <v>-1</v>
      </c>
      <c r="Q22" s="84">
        <v>2</v>
      </c>
      <c r="R22" s="84"/>
      <c r="S22" s="132">
        <f t="shared" si="1"/>
        <v>2</v>
      </c>
      <c r="T22" s="84"/>
      <c r="U22" s="181">
        <f t="shared" si="2"/>
        <v>-1</v>
      </c>
      <c r="V22" s="135">
        <v>1</v>
      </c>
      <c r="W22" s="135">
        <v>1</v>
      </c>
      <c r="X22" s="135" t="s">
        <v>379</v>
      </c>
      <c r="Y22" s="135"/>
      <c r="Z22" s="135"/>
      <c r="AA22" s="135"/>
      <c r="AB22" s="149">
        <f t="shared" si="3"/>
        <v>2</v>
      </c>
      <c r="AC22" s="136" t="s">
        <v>380</v>
      </c>
      <c r="AD22" s="135"/>
      <c r="AE22" s="135"/>
      <c r="AF22" s="135"/>
      <c r="AG22" s="135"/>
      <c r="AH22" s="135"/>
      <c r="AI22" s="135"/>
      <c r="AJ22" s="149">
        <f t="shared" si="4"/>
        <v>0</v>
      </c>
      <c r="AK22" s="136"/>
    </row>
    <row r="23" spans="1:37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70">
        <v>3</v>
      </c>
      <c r="H23" s="135">
        <v>2</v>
      </c>
      <c r="I23" s="135">
        <v>2</v>
      </c>
      <c r="J23" s="135"/>
      <c r="K23" s="135"/>
      <c r="L23" s="135"/>
      <c r="M23" s="135"/>
      <c r="N23" s="137">
        <f t="shared" si="0"/>
        <v>2</v>
      </c>
      <c r="O23" s="138"/>
      <c r="P23" s="180">
        <f t="shared" si="5"/>
        <v>-1</v>
      </c>
      <c r="Q23" s="84"/>
      <c r="R23" s="84"/>
      <c r="S23" s="132">
        <f t="shared" si="1"/>
        <v>0</v>
      </c>
      <c r="T23" s="84"/>
      <c r="U23" s="181">
        <f t="shared" si="2"/>
        <v>-1</v>
      </c>
      <c r="V23" s="135">
        <v>1</v>
      </c>
      <c r="W23" s="135">
        <v>1</v>
      </c>
      <c r="X23" s="135"/>
      <c r="Y23" s="135"/>
      <c r="Z23" s="135"/>
      <c r="AA23" s="135"/>
      <c r="AB23" s="149">
        <f t="shared" ref="AB23" si="6">SUM(V23:AA23)</f>
        <v>2</v>
      </c>
      <c r="AC23" s="136" t="s">
        <v>380</v>
      </c>
      <c r="AD23" s="135">
        <v>1</v>
      </c>
      <c r="AE23" s="135">
        <v>1</v>
      </c>
      <c r="AF23" s="135"/>
      <c r="AG23" s="135"/>
      <c r="AH23" s="135"/>
      <c r="AI23" s="135"/>
      <c r="AJ23" s="149">
        <f t="shared" si="4"/>
        <v>2</v>
      </c>
      <c r="AK23" s="136"/>
    </row>
    <row r="24" spans="1:37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84"/>
      <c r="U24" s="84"/>
      <c r="V24" s="135"/>
      <c r="W24" s="135"/>
      <c r="X24" s="135"/>
      <c r="Y24" s="135"/>
      <c r="Z24" s="135"/>
      <c r="AA24" s="135"/>
      <c r="AB24" s="135"/>
      <c r="AC24" s="136"/>
      <c r="AD24" s="135"/>
      <c r="AE24" s="135"/>
      <c r="AF24" s="135"/>
      <c r="AG24" s="135"/>
      <c r="AH24" s="135"/>
      <c r="AI24" s="135"/>
      <c r="AJ24" s="135"/>
      <c r="AK24" s="136"/>
    </row>
    <row r="25" spans="1:37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84"/>
      <c r="T25" s="84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</row>
    <row r="26" spans="1:37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84"/>
      <c r="U26" s="84"/>
      <c r="V26" s="135"/>
      <c r="W26" s="135"/>
      <c r="X26" s="135"/>
      <c r="Y26" s="135"/>
      <c r="Z26" s="135"/>
      <c r="AA26" s="135"/>
      <c r="AB26" s="135"/>
      <c r="AC26" s="136"/>
      <c r="AD26" s="136"/>
      <c r="AE26" s="136"/>
      <c r="AF26" s="136"/>
      <c r="AG26" s="136"/>
      <c r="AH26" s="136"/>
      <c r="AI26" s="136"/>
      <c r="AJ26" s="136"/>
      <c r="AK26" s="136"/>
    </row>
    <row r="27" spans="1:37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84"/>
      <c r="T27" s="84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</row>
    <row r="28" spans="1:37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84"/>
      <c r="U28" s="84"/>
      <c r="V28" s="135"/>
      <c r="W28" s="135"/>
      <c r="X28" s="135"/>
      <c r="Y28" s="135"/>
      <c r="Z28" s="135"/>
      <c r="AA28" s="135"/>
      <c r="AB28" s="135"/>
      <c r="AC28" s="136"/>
      <c r="AD28" s="136"/>
      <c r="AE28" s="136"/>
      <c r="AF28" s="136"/>
      <c r="AG28" s="136"/>
      <c r="AH28" s="136"/>
      <c r="AI28" s="136"/>
      <c r="AJ28" s="136"/>
      <c r="AK28" s="136"/>
    </row>
    <row r="29" spans="1:37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84"/>
      <c r="T29" s="84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</row>
    <row r="30" spans="1:37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84"/>
      <c r="U30" s="84"/>
      <c r="V30" s="135"/>
      <c r="W30" s="135"/>
      <c r="X30" s="135"/>
      <c r="Y30" s="135"/>
      <c r="Z30" s="135"/>
      <c r="AA30" s="135"/>
      <c r="AB30" s="135"/>
      <c r="AC30" s="136"/>
      <c r="AD30" s="136"/>
      <c r="AE30" s="136"/>
      <c r="AF30" s="136"/>
      <c r="AG30" s="136"/>
      <c r="AH30" s="136"/>
      <c r="AI30" s="136"/>
      <c r="AJ30" s="136"/>
      <c r="AK30" s="136"/>
    </row>
    <row r="31" spans="1:37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84"/>
      <c r="T31" s="84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</row>
    <row r="32" spans="1:37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84"/>
      <c r="U32" s="84"/>
      <c r="V32" s="135"/>
      <c r="W32" s="135"/>
      <c r="X32" s="135"/>
      <c r="Y32" s="135"/>
      <c r="Z32" s="135"/>
      <c r="AA32" s="135"/>
      <c r="AB32" s="135"/>
      <c r="AC32" s="136"/>
      <c r="AD32" s="136"/>
      <c r="AE32" s="136"/>
      <c r="AF32" s="136"/>
      <c r="AG32" s="136"/>
      <c r="AH32" s="136"/>
      <c r="AI32" s="136"/>
      <c r="AJ32" s="136"/>
      <c r="AK32" s="136"/>
    </row>
    <row r="33" spans="1:37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84"/>
      <c r="T33" s="84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</row>
    <row r="34" spans="1:37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84"/>
      <c r="U34" s="84"/>
      <c r="V34" s="135"/>
      <c r="W34" s="135"/>
      <c r="X34" s="135"/>
      <c r="Y34" s="135"/>
      <c r="Z34" s="135"/>
      <c r="AA34" s="135"/>
      <c r="AB34" s="135"/>
      <c r="AC34" s="136"/>
      <c r="AD34" s="136"/>
      <c r="AE34" s="136"/>
      <c r="AF34" s="136"/>
      <c r="AG34" s="136"/>
      <c r="AH34" s="136"/>
      <c r="AI34" s="136"/>
      <c r="AJ34" s="136"/>
      <c r="AK34" s="136"/>
    </row>
    <row r="35" spans="1:37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84"/>
      <c r="T35" s="84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</row>
    <row r="36" spans="1:37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84"/>
      <c r="U36" s="84"/>
      <c r="V36" s="135"/>
      <c r="W36" s="135"/>
      <c r="X36" s="135"/>
      <c r="Y36" s="135"/>
      <c r="Z36" s="135"/>
      <c r="AA36" s="135"/>
      <c r="AB36" s="135"/>
      <c r="AC36" s="136"/>
      <c r="AD36" s="136"/>
      <c r="AE36" s="136"/>
      <c r="AF36" s="136"/>
      <c r="AG36" s="136"/>
      <c r="AH36" s="136"/>
      <c r="AI36" s="136"/>
      <c r="AJ36" s="136"/>
      <c r="AK36" s="136"/>
    </row>
    <row r="37" spans="1:37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84"/>
      <c r="T37" s="84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</row>
    <row r="38" spans="1:37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84"/>
      <c r="U38" s="84"/>
      <c r="V38" s="135"/>
      <c r="W38" s="135"/>
      <c r="X38" s="135"/>
      <c r="Y38" s="135"/>
      <c r="Z38" s="135"/>
      <c r="AA38" s="135"/>
      <c r="AB38" s="135"/>
      <c r="AC38" s="136"/>
      <c r="AD38" s="136"/>
      <c r="AE38" s="136"/>
      <c r="AF38" s="136"/>
      <c r="AG38" s="136"/>
      <c r="AH38" s="136"/>
      <c r="AI38" s="136"/>
      <c r="AJ38" s="136"/>
      <c r="AK38" s="136"/>
    </row>
    <row r="39" spans="1:37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84"/>
      <c r="T39" s="84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</row>
    <row r="40" spans="1:37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3"/>
      <c r="U40" s="84"/>
      <c r="V40" s="135"/>
      <c r="W40" s="135"/>
      <c r="X40" s="135"/>
      <c r="Y40" s="135"/>
      <c r="Z40" s="135"/>
      <c r="AA40" s="135"/>
      <c r="AB40" s="135"/>
      <c r="AC40" s="136"/>
      <c r="AD40" s="136"/>
      <c r="AE40" s="136"/>
      <c r="AF40" s="136"/>
      <c r="AG40" s="136"/>
      <c r="AH40" s="136"/>
      <c r="AI40" s="136"/>
      <c r="AJ40" s="136"/>
      <c r="AK40" s="136"/>
    </row>
    <row r="41" spans="1:37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84"/>
      <c r="T41" s="133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</row>
    <row r="42" spans="1:37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84"/>
      <c r="U42" s="84"/>
      <c r="V42" s="135"/>
      <c r="W42" s="135"/>
      <c r="X42" s="135"/>
      <c r="Y42" s="135"/>
      <c r="Z42" s="135"/>
      <c r="AA42" s="135"/>
      <c r="AB42" s="135"/>
      <c r="AC42" s="136"/>
      <c r="AD42" s="136"/>
      <c r="AE42" s="136"/>
      <c r="AF42" s="136"/>
      <c r="AG42" s="136"/>
      <c r="AH42" s="136"/>
      <c r="AI42" s="136"/>
      <c r="AJ42" s="136"/>
      <c r="AK42" s="136"/>
    </row>
    <row r="43" spans="1:37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84"/>
      <c r="T43" s="133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</row>
    <row r="44" spans="1:37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84"/>
      <c r="U44" s="84"/>
      <c r="V44" s="135"/>
      <c r="W44" s="135"/>
      <c r="X44" s="135"/>
      <c r="Y44" s="135"/>
      <c r="Z44" s="135"/>
      <c r="AA44" s="135"/>
      <c r="AB44" s="135"/>
      <c r="AC44" s="136"/>
      <c r="AD44" s="136"/>
      <c r="AE44" s="136"/>
      <c r="AF44" s="136"/>
      <c r="AG44" s="136"/>
      <c r="AH44" s="136"/>
      <c r="AI44" s="136"/>
      <c r="AJ44" s="136"/>
      <c r="AK44" s="136"/>
    </row>
    <row r="45" spans="1:37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84"/>
      <c r="T45" s="84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</row>
    <row r="46" spans="1:37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84"/>
      <c r="T46" s="84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</row>
    <row r="47" spans="1:37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84"/>
      <c r="T47" s="84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</row>
    <row r="48" spans="1:37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84"/>
      <c r="T48" s="84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</row>
    <row r="49" spans="1:37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84"/>
      <c r="T49" s="84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</row>
    <row r="50" spans="1:37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84"/>
      <c r="T50" s="84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</row>
    <row r="51" spans="1:37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84"/>
      <c r="T51" s="84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</row>
    <row r="52" spans="1:37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84"/>
      <c r="T52" s="84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</row>
    <row r="53" spans="1:37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84"/>
      <c r="T53" s="84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</row>
    <row r="54" spans="1:37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84"/>
      <c r="T54" s="84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</row>
    <row r="55" spans="1:37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84"/>
      <c r="T55" s="84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</row>
    <row r="56" spans="1:37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84"/>
      <c r="T56" s="84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</row>
    <row r="57" spans="1:37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84"/>
      <c r="T57" s="84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</row>
    <row r="58" spans="1:37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84"/>
      <c r="T58" s="84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</row>
    <row r="59" spans="1:37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84"/>
      <c r="T59" s="84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</row>
    <row r="60" spans="1:37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84"/>
      <c r="T60" s="84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</row>
    <row r="61" spans="1:37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84"/>
      <c r="T61" s="84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</row>
    <row r="62" spans="1:37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84"/>
      <c r="T62" s="84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</row>
    <row r="63" spans="1:37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84"/>
      <c r="T63" s="84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</row>
    <row r="64" spans="1:37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84"/>
      <c r="T64" s="84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</row>
    <row r="65" spans="1:37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84"/>
      <c r="T65" s="84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</row>
    <row r="66" spans="1:37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84"/>
      <c r="T66" s="84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</row>
    <row r="67" spans="1:37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84"/>
      <c r="T67" s="84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</row>
    <row r="68" spans="1:37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84"/>
      <c r="T68" s="84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</row>
    <row r="69" spans="1:37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84"/>
      <c r="T69" s="84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</row>
    <row r="70" spans="1:37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84"/>
      <c r="T70" s="84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</row>
    <row r="71" spans="1:37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84"/>
      <c r="T71" s="84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</row>
    <row r="72" spans="1:37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84"/>
      <c r="T72" s="84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</row>
    <row r="73" spans="1:37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84"/>
      <c r="T73" s="84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</row>
    <row r="74" spans="1:37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84"/>
      <c r="T74" s="84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</row>
    <row r="75" spans="1:37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84"/>
      <c r="T75" s="84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</row>
    <row r="76" spans="1:37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84"/>
      <c r="T76" s="84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</row>
    <row r="77" spans="1:37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84"/>
      <c r="T77" s="84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</row>
    <row r="78" spans="1:37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84"/>
      <c r="T78" s="84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</row>
    <row r="79" spans="1:37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84"/>
      <c r="T79" s="84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</row>
    <row r="80" spans="1:37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84"/>
      <c r="T80" s="84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</row>
    <row r="81" spans="1:37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84"/>
      <c r="T81" s="84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</row>
    <row r="82" spans="1:37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84"/>
      <c r="T82" s="84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</row>
    <row r="83" spans="1:37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84"/>
      <c r="T83" s="84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</row>
    <row r="84" spans="1:37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84"/>
      <c r="T84" s="84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</row>
    <row r="85" spans="1:37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84"/>
      <c r="T85" s="84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</row>
    <row r="86" spans="1:37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84"/>
      <c r="T86" s="84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</row>
    <row r="87" spans="1:37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84"/>
      <c r="T87" s="84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</row>
    <row r="88" spans="1:37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84"/>
      <c r="T88" s="84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</row>
    <row r="89" spans="1:37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84"/>
      <c r="T89" s="84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</row>
    <row r="90" spans="1:37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84"/>
      <c r="T90" s="84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</row>
    <row r="91" spans="1:37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84"/>
      <c r="T91" s="84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</row>
    <row r="92" spans="1:37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84"/>
      <c r="T92" s="84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</row>
    <row r="93" spans="1:37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84"/>
      <c r="T93" s="84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</row>
    <row r="94" spans="1:37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84"/>
      <c r="T94" s="84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</row>
    <row r="95" spans="1:37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84"/>
      <c r="T95" s="84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</row>
    <row r="96" spans="1:37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84"/>
      <c r="T96" s="84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</row>
    <row r="97" spans="1:37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84"/>
      <c r="T97" s="84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</row>
    <row r="98" spans="1:37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84"/>
      <c r="T98" s="84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</row>
    <row r="99" spans="1:37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84"/>
      <c r="T99" s="84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</row>
    <row r="100" spans="1:37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84"/>
      <c r="T100" s="84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</row>
    <row r="101" spans="1:37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84"/>
      <c r="T101" s="84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</row>
    <row r="102" spans="1:37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84"/>
      <c r="T102" s="84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</row>
    <row r="103" spans="1:37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84"/>
      <c r="T103" s="84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</row>
    <row r="104" spans="1:37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84"/>
      <c r="T104" s="84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</row>
    <row r="105" spans="1:37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84"/>
      <c r="T105" s="84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</row>
    <row r="106" spans="1:37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84"/>
      <c r="T106" s="84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</row>
    <row r="107" spans="1:37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84"/>
      <c r="T107" s="84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</row>
    <row r="108" spans="1:37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84"/>
      <c r="T108" s="84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</row>
    <row r="109" spans="1:37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84"/>
      <c r="T109" s="133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</row>
    <row r="110" spans="1:37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84"/>
      <c r="T110" s="133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</row>
    <row r="111" spans="1:37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84"/>
      <c r="T111" s="133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</row>
    <row r="112" spans="1:37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84"/>
      <c r="T112" s="133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</row>
    <row r="113" spans="1:37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84"/>
      <c r="T113" s="133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</row>
    <row r="114" spans="1:37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84"/>
      <c r="T114" s="133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</row>
    <row r="115" spans="1:37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84"/>
      <c r="T115" s="133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</row>
    <row r="116" spans="1:37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84"/>
      <c r="T116" s="133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</row>
    <row r="117" spans="1:37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84"/>
      <c r="T117" s="133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</row>
    <row r="118" spans="1:37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84"/>
      <c r="T118" s="133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</row>
    <row r="119" spans="1:37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84"/>
      <c r="T119" s="133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</row>
    <row r="120" spans="1:37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84"/>
      <c r="T120" s="133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</row>
    <row r="121" spans="1:37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84"/>
      <c r="T121" s="133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</row>
    <row r="122" spans="1:37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84"/>
      <c r="T122" s="133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</row>
    <row r="123" spans="1:37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84"/>
      <c r="T123" s="133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</row>
    <row r="124" spans="1:37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84"/>
      <c r="T124" s="133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6"/>
      <c r="AK124" s="136"/>
    </row>
    <row r="125" spans="1:37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84"/>
      <c r="T125" s="133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</row>
    <row r="126" spans="1:37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84"/>
      <c r="T126" s="133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</row>
    <row r="127" spans="1:37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84"/>
      <c r="T127" s="133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</row>
    <row r="128" spans="1:37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84"/>
      <c r="T128" s="133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</row>
    <row r="129" spans="1:37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84"/>
      <c r="T129" s="133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</row>
    <row r="130" spans="1:37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84"/>
      <c r="T130" s="133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</row>
    <row r="131" spans="1:37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84"/>
      <c r="T131" s="133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</row>
    <row r="132" spans="1:37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84"/>
      <c r="T132" s="133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</row>
    <row r="133" spans="1:37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84"/>
      <c r="T133" s="133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</row>
    <row r="134" spans="1:37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84"/>
      <c r="T134" s="133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</row>
    <row r="135" spans="1:37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84"/>
      <c r="T135" s="133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</row>
    <row r="136" spans="1:37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84"/>
      <c r="T136" s="133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</row>
    <row r="137" spans="1:37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84"/>
      <c r="T137" s="133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</row>
    <row r="138" spans="1:37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84"/>
      <c r="T138" s="133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</row>
    <row r="139" spans="1:37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3"/>
      <c r="T139" s="133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</row>
    <row r="140" spans="1:37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84"/>
      <c r="T140" s="182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</row>
    <row r="141" spans="1:37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3"/>
      <c r="T141" s="182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</row>
    <row r="142" spans="1:37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84"/>
      <c r="T142" s="182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</row>
    <row r="143" spans="1:37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3"/>
      <c r="T143" s="182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</row>
    <row r="144" spans="1:37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84"/>
      <c r="T144" s="182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</row>
    <row r="145" spans="1:37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3"/>
      <c r="T145" s="182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</row>
    <row r="146" spans="1:37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84"/>
      <c r="T146" s="182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</row>
    <row r="147" spans="1:37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3"/>
      <c r="T147" s="182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</row>
    <row r="148" spans="1:37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84"/>
      <c r="T148" s="182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</row>
    <row r="149" spans="1:37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3"/>
      <c r="T149" s="182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  <c r="AJ149" s="136"/>
      <c r="AK149" s="136"/>
    </row>
    <row r="150" spans="1:37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84"/>
      <c r="T150" s="182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</row>
    <row r="151" spans="1:37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3"/>
      <c r="T151" s="182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</row>
    <row r="152" spans="1:37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84"/>
      <c r="T152" s="182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</row>
    <row r="153" spans="1:37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3"/>
      <c r="T153" s="182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</row>
    <row r="154" spans="1:37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3"/>
      <c r="T154" s="182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</row>
    <row r="155" spans="1:37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3"/>
      <c r="T155" s="182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</row>
    <row r="156" spans="1:37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3"/>
      <c r="T156" s="182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  <c r="AJ156" s="136"/>
      <c r="AK156" s="136"/>
    </row>
    <row r="157" spans="1:37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84"/>
      <c r="T157" s="133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  <c r="AJ157" s="136"/>
      <c r="AK157" s="136"/>
    </row>
    <row r="158" spans="1:37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84"/>
      <c r="T158" s="133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</row>
    <row r="159" spans="1:37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84"/>
      <c r="T159" s="133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  <c r="AJ159" s="136"/>
      <c r="AK159" s="136"/>
    </row>
    <row r="160" spans="1:37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84"/>
      <c r="T160" s="133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</row>
    <row r="161" spans="1:37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84"/>
      <c r="T161" s="133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  <c r="AJ161" s="136"/>
      <c r="AK161" s="136"/>
    </row>
    <row r="162" spans="1:37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84"/>
      <c r="T162" s="133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</row>
    <row r="163" spans="1:37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84"/>
      <c r="T163" s="133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</row>
    <row r="164" spans="1:37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84"/>
      <c r="T164" s="133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6"/>
      <c r="AK164" s="136"/>
    </row>
    <row r="165" spans="1:37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84"/>
      <c r="T165" s="133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  <c r="AJ165" s="136"/>
      <c r="AK165" s="136"/>
    </row>
    <row r="166" spans="1:37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84"/>
      <c r="T166" s="133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  <c r="AK166" s="136"/>
    </row>
    <row r="167" spans="1:37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84"/>
      <c r="T167" s="133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  <c r="AJ167" s="136"/>
      <c r="AK167" s="136"/>
    </row>
    <row r="168" spans="1:37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84"/>
      <c r="T168" s="133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</row>
    <row r="169" spans="1:37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84"/>
      <c r="T169" s="133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</row>
    <row r="170" spans="1:37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84"/>
      <c r="T170" s="84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  <c r="AJ170" s="136"/>
      <c r="AK170" s="136"/>
    </row>
    <row r="171" spans="1:37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84"/>
      <c r="T171" s="84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</row>
    <row r="172" spans="1:37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84"/>
      <c r="T172" s="84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</row>
    <row r="173" spans="1:37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84"/>
      <c r="T173" s="84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</row>
    <row r="174" spans="1:37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84"/>
      <c r="T174" s="84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</row>
    <row r="175" spans="1:37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84"/>
      <c r="T175" s="84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</row>
    <row r="176" spans="1:37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84"/>
      <c r="T176" s="84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</row>
    <row r="177" spans="1:37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84"/>
      <c r="T177" s="84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</row>
    <row r="178" spans="1:37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84"/>
      <c r="T178" s="84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</row>
    <row r="179" spans="1:37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84"/>
      <c r="T179" s="84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</row>
    <row r="180" spans="1:37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84"/>
      <c r="T180" s="84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</row>
    <row r="181" spans="1:37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84"/>
      <c r="T181" s="84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</row>
    <row r="182" spans="1:37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84"/>
      <c r="T182" s="84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</row>
    <row r="183" spans="1:37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84"/>
      <c r="T183" s="84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</row>
    <row r="184" spans="1:37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84"/>
      <c r="T184" s="84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</row>
    <row r="185" spans="1:37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84"/>
      <c r="T185" s="84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</row>
    <row r="186" spans="1:37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84"/>
      <c r="T186" s="84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</row>
    <row r="187" spans="1:37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  <c r="AJ187" s="178"/>
      <c r="AK187" s="178"/>
    </row>
  </sheetData>
  <mergeCells count="17">
    <mergeCell ref="AD2:AJ2"/>
    <mergeCell ref="O2:O3"/>
    <mergeCell ref="U2:U3"/>
    <mergeCell ref="P2:P3"/>
    <mergeCell ref="AK2:AK3"/>
    <mergeCell ref="V2:AB2"/>
    <mergeCell ref="AC2:AC3"/>
    <mergeCell ref="A1:B1"/>
    <mergeCell ref="D2:D3"/>
    <mergeCell ref="E2:E3"/>
    <mergeCell ref="F2:F3"/>
    <mergeCell ref="A2:C2"/>
    <mergeCell ref="G2:G3"/>
    <mergeCell ref="I2:N2"/>
    <mergeCell ref="Q2:T2"/>
    <mergeCell ref="H2:H3"/>
    <mergeCell ref="E1:G1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I190"/>
  <sheetViews>
    <sheetView topLeftCell="F1" zoomScale="89" zoomScaleNormal="89" workbookViewId="0">
      <pane ySplit="4" topLeftCell="A14" activePane="bottomLeft" state="frozen"/>
      <selection pane="bottomLeft" activeCell="Y20" sqref="Y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.75" style="86" customWidth="1"/>
    <col min="15" max="16" width="9" style="86"/>
    <col min="17" max="18" width="9" style="88"/>
    <col min="19" max="19" width="9" style="85"/>
    <col min="20" max="25" width="5.25" style="85" customWidth="1"/>
    <col min="26" max="26" width="7.25" style="85" customWidth="1"/>
    <col min="27" max="27" width="14.875" style="85" customWidth="1"/>
    <col min="28" max="33" width="5.25" style="85" customWidth="1"/>
    <col min="34" max="34" width="7.375" style="85" customWidth="1"/>
    <col min="35" max="16384" width="9" style="85"/>
  </cols>
  <sheetData>
    <row r="1" spans="1:35">
      <c r="A1" s="207" t="s">
        <v>234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266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295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50">
        <v>38.83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-38.83</v>
      </c>
      <c r="Q4" s="132">
        <f>N4</f>
        <v>0</v>
      </c>
      <c r="R4" s="132"/>
      <c r="S4" s="140">
        <f>Q4-G4</f>
        <v>-38.83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>
        <f>SUM(AB4:AF4)</f>
        <v>0</v>
      </c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7.35</v>
      </c>
      <c r="H5" s="154">
        <v>5</v>
      </c>
      <c r="I5" s="154">
        <v>5</v>
      </c>
      <c r="J5" s="154"/>
      <c r="K5" s="154"/>
      <c r="L5" s="154"/>
      <c r="M5" s="154"/>
      <c r="N5" s="137">
        <f t="shared" ref="N5:N23" si="0">SUM(I5:M5)</f>
        <v>5</v>
      </c>
      <c r="O5" s="138"/>
      <c r="P5" s="137">
        <f t="shared" ref="P5:P23" si="1">N5-G5-O5</f>
        <v>-2.3499999999999996</v>
      </c>
      <c r="Q5" s="132">
        <f t="shared" ref="Q5:Q23" si="2">N5</f>
        <v>5</v>
      </c>
      <c r="R5" s="133"/>
      <c r="S5" s="140">
        <f t="shared" ref="S5:S23" si="3">Q5-G5</f>
        <v>-2.3499999999999996</v>
      </c>
      <c r="T5" s="136"/>
      <c r="U5" s="136">
        <v>1</v>
      </c>
      <c r="V5" s="136"/>
      <c r="W5" s="136"/>
      <c r="X5" s="136">
        <v>1</v>
      </c>
      <c r="Y5" s="136"/>
      <c r="Z5" s="141">
        <f t="shared" ref="Z5:Z23" si="4">SUM(T5:Y5)</f>
        <v>2</v>
      </c>
      <c r="AA5" s="136"/>
      <c r="AB5" s="136"/>
      <c r="AC5" s="136"/>
      <c r="AD5" s="136"/>
      <c r="AE5" s="136"/>
      <c r="AF5" s="136"/>
      <c r="AG5" s="136"/>
      <c r="AH5" s="141">
        <f t="shared" ref="AH5:AH24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3.11</v>
      </c>
      <c r="H6" s="135">
        <v>2</v>
      </c>
      <c r="I6" s="135">
        <v>2</v>
      </c>
      <c r="J6" s="135"/>
      <c r="K6" s="135"/>
      <c r="L6" s="135"/>
      <c r="M6" s="135">
        <v>1</v>
      </c>
      <c r="N6" s="137">
        <f t="shared" si="0"/>
        <v>3</v>
      </c>
      <c r="O6" s="138"/>
      <c r="P6" s="137">
        <f t="shared" si="1"/>
        <v>-0.10999999999999988</v>
      </c>
      <c r="Q6" s="132">
        <f t="shared" si="2"/>
        <v>3</v>
      </c>
      <c r="R6" s="84"/>
      <c r="S6" s="140">
        <f t="shared" si="3"/>
        <v>-0.10999999999999988</v>
      </c>
      <c r="T6" s="136"/>
      <c r="U6" s="136" t="s">
        <v>379</v>
      </c>
      <c r="V6" s="136"/>
      <c r="W6" s="136" t="s">
        <v>379</v>
      </c>
      <c r="X6" s="136"/>
      <c r="Y6" s="136"/>
      <c r="Z6" s="141">
        <f t="shared" si="4"/>
        <v>0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4.87</v>
      </c>
      <c r="H7" s="135">
        <v>2</v>
      </c>
      <c r="I7" s="135">
        <v>1</v>
      </c>
      <c r="J7" s="135"/>
      <c r="K7" s="135"/>
      <c r="L7" s="135"/>
      <c r="M7" s="135">
        <v>3</v>
      </c>
      <c r="N7" s="137">
        <f t="shared" si="0"/>
        <v>4</v>
      </c>
      <c r="O7" s="138"/>
      <c r="P7" s="137">
        <f t="shared" si="1"/>
        <v>-0.87000000000000011</v>
      </c>
      <c r="Q7" s="132">
        <f t="shared" si="2"/>
        <v>4</v>
      </c>
      <c r="R7" s="84"/>
      <c r="S7" s="140">
        <f t="shared" si="3"/>
        <v>-0.87000000000000011</v>
      </c>
      <c r="T7" s="136" t="s">
        <v>379</v>
      </c>
      <c r="U7" s="136">
        <v>1</v>
      </c>
      <c r="V7" s="136">
        <v>1</v>
      </c>
      <c r="W7" s="136"/>
      <c r="X7" s="136"/>
      <c r="Y7" s="136"/>
      <c r="Z7" s="141">
        <f t="shared" si="4"/>
        <v>2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3.65</v>
      </c>
      <c r="H8" s="84">
        <v>3</v>
      </c>
      <c r="I8" s="135">
        <v>3</v>
      </c>
      <c r="J8" s="135"/>
      <c r="K8" s="135"/>
      <c r="L8" s="135"/>
      <c r="M8" s="135">
        <v>1</v>
      </c>
      <c r="N8" s="137">
        <f t="shared" si="0"/>
        <v>4</v>
      </c>
      <c r="O8" s="84"/>
      <c r="P8" s="137">
        <f t="shared" si="1"/>
        <v>0.35000000000000009</v>
      </c>
      <c r="Q8" s="132">
        <f t="shared" si="2"/>
        <v>4</v>
      </c>
      <c r="R8" s="84"/>
      <c r="S8" s="140">
        <f t="shared" si="3"/>
        <v>0.35000000000000009</v>
      </c>
      <c r="T8" s="135">
        <v>1</v>
      </c>
      <c r="U8" s="135">
        <v>1</v>
      </c>
      <c r="V8" s="135"/>
      <c r="W8" s="135"/>
      <c r="X8" s="135"/>
      <c r="Y8" s="135"/>
      <c r="Z8" s="141">
        <f t="shared" si="4"/>
        <v>2</v>
      </c>
      <c r="AA8" s="136"/>
      <c r="AB8" s="135">
        <v>1</v>
      </c>
      <c r="AC8" s="135">
        <v>1</v>
      </c>
      <c r="AD8" s="135"/>
      <c r="AE8" s="135"/>
      <c r="AF8" s="135"/>
      <c r="AG8" s="135"/>
      <c r="AH8" s="141">
        <f t="shared" si="5"/>
        <v>2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5.03</v>
      </c>
      <c r="H9" s="135">
        <v>4</v>
      </c>
      <c r="I9" s="135">
        <v>4</v>
      </c>
      <c r="J9" s="135"/>
      <c r="K9" s="135"/>
      <c r="L9" s="135"/>
      <c r="M9" s="135"/>
      <c r="N9" s="137">
        <f t="shared" si="0"/>
        <v>4</v>
      </c>
      <c r="O9" s="138"/>
      <c r="P9" s="137">
        <f t="shared" si="1"/>
        <v>-1.0300000000000002</v>
      </c>
      <c r="Q9" s="132">
        <f t="shared" si="2"/>
        <v>4</v>
      </c>
      <c r="R9" s="84"/>
      <c r="S9" s="140">
        <f t="shared" si="3"/>
        <v>-1.0300000000000002</v>
      </c>
      <c r="T9" s="136">
        <v>1</v>
      </c>
      <c r="U9" s="136"/>
      <c r="V9" s="136"/>
      <c r="W9" s="136"/>
      <c r="X9" s="136"/>
      <c r="Y9" s="136"/>
      <c r="Z9" s="141">
        <f t="shared" si="4"/>
        <v>1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7.63</v>
      </c>
      <c r="H10" s="84">
        <v>6</v>
      </c>
      <c r="I10" s="135">
        <v>6</v>
      </c>
      <c r="J10" s="135"/>
      <c r="K10" s="135"/>
      <c r="L10" s="135"/>
      <c r="M10" s="135">
        <v>1</v>
      </c>
      <c r="N10" s="137">
        <f t="shared" si="0"/>
        <v>7</v>
      </c>
      <c r="O10" s="84"/>
      <c r="P10" s="137">
        <f t="shared" si="1"/>
        <v>-0.62999999999999989</v>
      </c>
      <c r="Q10" s="132">
        <f t="shared" si="2"/>
        <v>7</v>
      </c>
      <c r="R10" s="84"/>
      <c r="S10" s="140">
        <f t="shared" si="3"/>
        <v>-0.62999999999999989</v>
      </c>
      <c r="T10" s="135" t="s">
        <v>379</v>
      </c>
      <c r="U10" s="135"/>
      <c r="V10" s="135">
        <v>1</v>
      </c>
      <c r="W10" s="135"/>
      <c r="X10" s="135"/>
      <c r="Y10" s="135">
        <v>1</v>
      </c>
      <c r="Z10" s="141">
        <f t="shared" si="4"/>
        <v>2</v>
      </c>
      <c r="AA10" s="136"/>
      <c r="AB10" s="135">
        <v>1</v>
      </c>
      <c r="AC10" s="135"/>
      <c r="AD10" s="135"/>
      <c r="AE10" s="135">
        <v>1</v>
      </c>
      <c r="AF10" s="135"/>
      <c r="AG10" s="135"/>
      <c r="AH10" s="141">
        <f t="shared" si="5"/>
        <v>2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2.98</v>
      </c>
      <c r="H11" s="135">
        <v>2</v>
      </c>
      <c r="I11" s="135">
        <v>2</v>
      </c>
      <c r="J11" s="135"/>
      <c r="K11" s="135"/>
      <c r="L11" s="135"/>
      <c r="M11" s="135">
        <v>1</v>
      </c>
      <c r="N11" s="137">
        <f t="shared" si="0"/>
        <v>3</v>
      </c>
      <c r="O11" s="138"/>
      <c r="P11" s="137">
        <f t="shared" si="1"/>
        <v>2.0000000000000018E-2</v>
      </c>
      <c r="Q11" s="132">
        <f t="shared" si="2"/>
        <v>3</v>
      </c>
      <c r="R11" s="84"/>
      <c r="S11" s="140">
        <f t="shared" si="3"/>
        <v>2.0000000000000018E-2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>
        <v>1</v>
      </c>
      <c r="AC11" s="136">
        <v>1</v>
      </c>
      <c r="AD11" s="136">
        <v>1</v>
      </c>
      <c r="AE11" s="136">
        <v>1</v>
      </c>
      <c r="AF11" s="136">
        <v>1</v>
      </c>
      <c r="AG11" s="136">
        <v>1</v>
      </c>
      <c r="AH11" s="141">
        <f t="shared" si="5"/>
        <v>6</v>
      </c>
      <c r="AI11" s="136" t="s">
        <v>375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3.8</v>
      </c>
      <c r="H12" s="84">
        <v>5</v>
      </c>
      <c r="I12" s="135">
        <v>3</v>
      </c>
      <c r="J12" s="135"/>
      <c r="K12" s="135"/>
      <c r="L12" s="135"/>
      <c r="M12" s="135">
        <v>1</v>
      </c>
      <c r="N12" s="137">
        <f t="shared" si="0"/>
        <v>4</v>
      </c>
      <c r="O12" s="84"/>
      <c r="P12" s="137">
        <f t="shared" si="1"/>
        <v>0.20000000000000018</v>
      </c>
      <c r="Q12" s="132">
        <f t="shared" si="2"/>
        <v>4</v>
      </c>
      <c r="R12" s="84"/>
      <c r="S12" s="140">
        <f t="shared" si="3"/>
        <v>0.20000000000000018</v>
      </c>
      <c r="T12" s="135">
        <v>1</v>
      </c>
      <c r="U12" s="135">
        <v>1</v>
      </c>
      <c r="V12" s="135"/>
      <c r="W12" s="135" t="s">
        <v>379</v>
      </c>
      <c r="X12" s="135"/>
      <c r="Y12" s="135"/>
      <c r="Z12" s="141">
        <f t="shared" si="4"/>
        <v>2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7.58</v>
      </c>
      <c r="H13" s="135">
        <v>7</v>
      </c>
      <c r="I13" s="135">
        <v>6</v>
      </c>
      <c r="J13" s="135"/>
      <c r="K13" s="135"/>
      <c r="L13" s="135"/>
      <c r="M13" s="135"/>
      <c r="N13" s="137">
        <f t="shared" si="0"/>
        <v>6</v>
      </c>
      <c r="O13" s="138"/>
      <c r="P13" s="137">
        <f t="shared" si="1"/>
        <v>-1.58</v>
      </c>
      <c r="Q13" s="132">
        <f t="shared" si="2"/>
        <v>6</v>
      </c>
      <c r="R13" s="84"/>
      <c r="S13" s="140">
        <f t="shared" si="3"/>
        <v>-1.58</v>
      </c>
      <c r="T13" s="136">
        <v>3</v>
      </c>
      <c r="U13" s="136"/>
      <c r="V13" s="136"/>
      <c r="W13" s="136"/>
      <c r="X13" s="136"/>
      <c r="Y13" s="136"/>
      <c r="Z13" s="141">
        <f t="shared" si="4"/>
        <v>3</v>
      </c>
      <c r="AA13" s="136" t="s">
        <v>382</v>
      </c>
      <c r="AB13" s="136">
        <v>1</v>
      </c>
      <c r="AC13" s="136" t="s">
        <v>379</v>
      </c>
      <c r="AD13" s="136">
        <v>1</v>
      </c>
      <c r="AE13" s="136"/>
      <c r="AF13" s="136">
        <v>1</v>
      </c>
      <c r="AG13" s="136"/>
      <c r="AH13" s="141">
        <f t="shared" si="5"/>
        <v>3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12</v>
      </c>
      <c r="H14" s="84">
        <v>3</v>
      </c>
      <c r="I14" s="135">
        <v>3</v>
      </c>
      <c r="J14" s="135"/>
      <c r="K14" s="135">
        <v>1</v>
      </c>
      <c r="L14" s="135"/>
      <c r="M14" s="135">
        <v>1</v>
      </c>
      <c r="N14" s="137">
        <f t="shared" si="0"/>
        <v>5</v>
      </c>
      <c r="O14" s="84"/>
      <c r="P14" s="137">
        <f t="shared" si="1"/>
        <v>-7</v>
      </c>
      <c r="Q14" s="132">
        <f t="shared" si="2"/>
        <v>5</v>
      </c>
      <c r="R14" s="84"/>
      <c r="S14" s="140">
        <f t="shared" si="3"/>
        <v>-7</v>
      </c>
      <c r="T14" s="135">
        <v>3</v>
      </c>
      <c r="U14" s="135">
        <v>2</v>
      </c>
      <c r="V14" s="135">
        <v>2</v>
      </c>
      <c r="W14" s="135"/>
      <c r="X14" s="135"/>
      <c r="Y14" s="135"/>
      <c r="Z14" s="141">
        <f t="shared" si="4"/>
        <v>7</v>
      </c>
      <c r="AA14" s="136"/>
      <c r="AB14" s="136">
        <v>3</v>
      </c>
      <c r="AC14" s="136">
        <v>2</v>
      </c>
      <c r="AD14" s="136">
        <v>2</v>
      </c>
      <c r="AE14" s="136"/>
      <c r="AF14" s="136"/>
      <c r="AG14" s="136"/>
      <c r="AH14" s="141">
        <f t="shared" si="5"/>
        <v>7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2.2599999999999998</v>
      </c>
      <c r="H15" s="135">
        <v>3</v>
      </c>
      <c r="I15" s="135">
        <v>2</v>
      </c>
      <c r="J15" s="135"/>
      <c r="K15" s="135"/>
      <c r="L15" s="135"/>
      <c r="M15" s="135"/>
      <c r="N15" s="137">
        <f t="shared" si="0"/>
        <v>2</v>
      </c>
      <c r="O15" s="138"/>
      <c r="P15" s="137">
        <f t="shared" si="1"/>
        <v>-0.25999999999999979</v>
      </c>
      <c r="Q15" s="132">
        <f t="shared" si="2"/>
        <v>2</v>
      </c>
      <c r="R15" s="84"/>
      <c r="S15" s="140">
        <f t="shared" si="3"/>
        <v>-0.25999999999999979</v>
      </c>
      <c r="T15" s="136">
        <v>1</v>
      </c>
      <c r="U15" s="136"/>
      <c r="V15" s="136"/>
      <c r="W15" s="136"/>
      <c r="X15" s="136"/>
      <c r="Y15" s="136"/>
      <c r="Z15" s="141">
        <f t="shared" si="4"/>
        <v>1</v>
      </c>
      <c r="AA15" s="136"/>
      <c r="AB15" s="136"/>
      <c r="AC15" s="136">
        <v>1</v>
      </c>
      <c r="AD15" s="136"/>
      <c r="AE15" s="136"/>
      <c r="AF15" s="136"/>
      <c r="AG15" s="136"/>
      <c r="AH15" s="141">
        <f t="shared" si="5"/>
        <v>1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2.59</v>
      </c>
      <c r="H16" s="84">
        <v>2</v>
      </c>
      <c r="I16" s="135">
        <v>1</v>
      </c>
      <c r="J16" s="135"/>
      <c r="K16" s="135"/>
      <c r="L16" s="135"/>
      <c r="M16" s="135">
        <v>1</v>
      </c>
      <c r="N16" s="137">
        <f>SUM(I16:M16)</f>
        <v>2</v>
      </c>
      <c r="O16" s="84"/>
      <c r="P16" s="137">
        <f t="shared" si="1"/>
        <v>-0.58999999999999986</v>
      </c>
      <c r="Q16" s="132">
        <f t="shared" si="2"/>
        <v>2</v>
      </c>
      <c r="R16" s="84"/>
      <c r="S16" s="140">
        <f t="shared" si="3"/>
        <v>-0.58999999999999986</v>
      </c>
      <c r="T16" s="135" t="s">
        <v>379</v>
      </c>
      <c r="U16" s="135">
        <v>1</v>
      </c>
      <c r="V16" s="135"/>
      <c r="W16" s="135"/>
      <c r="X16" s="135"/>
      <c r="Y16" s="135"/>
      <c r="Z16" s="141">
        <f t="shared" si="4"/>
        <v>1</v>
      </c>
      <c r="AA16" s="136"/>
      <c r="AB16" s="136">
        <v>1</v>
      </c>
      <c r="AC16" s="136">
        <v>1</v>
      </c>
      <c r="AD16" s="136"/>
      <c r="AE16" s="136"/>
      <c r="AF16" s="136"/>
      <c r="AG16" s="136"/>
      <c r="AH16" s="141">
        <f t="shared" si="5"/>
        <v>2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3.75</v>
      </c>
      <c r="H17" s="135">
        <v>3</v>
      </c>
      <c r="I17" s="135">
        <v>3</v>
      </c>
      <c r="J17" s="135"/>
      <c r="K17" s="135"/>
      <c r="L17" s="135"/>
      <c r="M17" s="135"/>
      <c r="N17" s="137">
        <f t="shared" si="0"/>
        <v>3</v>
      </c>
      <c r="O17" s="138"/>
      <c r="P17" s="137">
        <f t="shared" si="1"/>
        <v>-0.75</v>
      </c>
      <c r="Q17" s="132">
        <f t="shared" si="2"/>
        <v>3</v>
      </c>
      <c r="R17" s="84"/>
      <c r="S17" s="140">
        <f t="shared" si="3"/>
        <v>-0.75</v>
      </c>
      <c r="T17" s="136"/>
      <c r="U17" s="136"/>
      <c r="V17" s="136">
        <v>1</v>
      </c>
      <c r="W17" s="136"/>
      <c r="X17" s="136"/>
      <c r="Y17" s="136">
        <v>1</v>
      </c>
      <c r="Z17" s="141">
        <f t="shared" si="4"/>
        <v>2</v>
      </c>
      <c r="AA17" s="136" t="s">
        <v>371</v>
      </c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>
        <v>2.23</v>
      </c>
      <c r="H18" s="84">
        <v>2</v>
      </c>
      <c r="I18" s="135">
        <v>2</v>
      </c>
      <c r="J18" s="135"/>
      <c r="K18" s="135"/>
      <c r="L18" s="135"/>
      <c r="M18" s="135"/>
      <c r="N18" s="137">
        <f>SUM(I18:M18)</f>
        <v>2</v>
      </c>
      <c r="O18" s="84"/>
      <c r="P18" s="137">
        <f t="shared" si="1"/>
        <v>-0.22999999999999998</v>
      </c>
      <c r="Q18" s="132">
        <f t="shared" si="2"/>
        <v>2</v>
      </c>
      <c r="R18" s="84"/>
      <c r="S18" s="140">
        <f t="shared" si="3"/>
        <v>-0.22999999999999998</v>
      </c>
      <c r="T18" s="135"/>
      <c r="U18" s="135"/>
      <c r="V18" s="135"/>
      <c r="W18" s="135"/>
      <c r="X18" s="135">
        <v>1</v>
      </c>
      <c r="Y18" s="135"/>
      <c r="Z18" s="141">
        <f t="shared" si="4"/>
        <v>1</v>
      </c>
      <c r="AA18" s="136"/>
      <c r="AB18" s="136">
        <v>1</v>
      </c>
      <c r="AC18" s="136">
        <v>1</v>
      </c>
      <c r="AD18" s="136"/>
      <c r="AE18" s="136"/>
      <c r="AF18" s="136"/>
      <c r="AG18" s="136"/>
      <c r="AH18" s="141">
        <f t="shared" si="5"/>
        <v>2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2.46</v>
      </c>
      <c r="H19" s="135">
        <v>1</v>
      </c>
      <c r="I19" s="135">
        <v>1</v>
      </c>
      <c r="J19" s="135"/>
      <c r="K19" s="135">
        <v>1</v>
      </c>
      <c r="L19" s="135"/>
      <c r="M19" s="135" t="s">
        <v>379</v>
      </c>
      <c r="N19" s="137">
        <f t="shared" si="0"/>
        <v>2</v>
      </c>
      <c r="O19" s="138"/>
      <c r="P19" s="137">
        <f t="shared" si="1"/>
        <v>-0.45999999999999996</v>
      </c>
      <c r="Q19" s="132">
        <f t="shared" si="2"/>
        <v>2</v>
      </c>
      <c r="R19" s="84"/>
      <c r="S19" s="140">
        <f t="shared" si="3"/>
        <v>-0.45999999999999996</v>
      </c>
      <c r="T19" s="136"/>
      <c r="U19" s="136"/>
      <c r="V19" s="136"/>
      <c r="W19" s="136">
        <v>1</v>
      </c>
      <c r="X19" s="136" t="s">
        <v>379</v>
      </c>
      <c r="Y19" s="136"/>
      <c r="Z19" s="141">
        <f t="shared" si="4"/>
        <v>1</v>
      </c>
      <c r="AA19" s="136"/>
      <c r="AB19" s="136">
        <v>1</v>
      </c>
      <c r="AC19" s="136">
        <v>1</v>
      </c>
      <c r="AD19" s="136">
        <v>1</v>
      </c>
      <c r="AE19" s="136">
        <v>1</v>
      </c>
      <c r="AF19" s="136">
        <v>1</v>
      </c>
      <c r="AG19" s="136">
        <v>1</v>
      </c>
      <c r="AH19" s="141">
        <f t="shared" si="5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2.95</v>
      </c>
      <c r="H20" s="84">
        <v>2</v>
      </c>
      <c r="I20" s="135">
        <v>2</v>
      </c>
      <c r="J20" s="135"/>
      <c r="K20" s="135"/>
      <c r="L20" s="135"/>
      <c r="M20" s="135">
        <v>1</v>
      </c>
      <c r="N20" s="137">
        <f t="shared" si="0"/>
        <v>3</v>
      </c>
      <c r="O20" s="84"/>
      <c r="P20" s="137">
        <f t="shared" si="1"/>
        <v>4.9999999999999822E-2</v>
      </c>
      <c r="Q20" s="132">
        <f t="shared" si="2"/>
        <v>3</v>
      </c>
      <c r="R20" s="84"/>
      <c r="S20" s="140">
        <f t="shared" si="3"/>
        <v>4.9999999999999822E-2</v>
      </c>
      <c r="T20" s="135"/>
      <c r="U20" s="135">
        <v>1</v>
      </c>
      <c r="V20" s="135"/>
      <c r="W20" s="135">
        <v>1</v>
      </c>
      <c r="X20" s="135"/>
      <c r="Y20" s="135">
        <v>1</v>
      </c>
      <c r="Z20" s="141">
        <f t="shared" si="4"/>
        <v>3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2</v>
      </c>
      <c r="H21" s="135">
        <v>0</v>
      </c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-2</v>
      </c>
      <c r="Q21" s="132">
        <f t="shared" si="2"/>
        <v>0</v>
      </c>
      <c r="R21" s="84"/>
      <c r="S21" s="140">
        <f t="shared" si="3"/>
        <v>-2</v>
      </c>
      <c r="T21" s="136">
        <v>1</v>
      </c>
      <c r="U21" s="136"/>
      <c r="V21" s="136">
        <v>1</v>
      </c>
      <c r="W21" s="136"/>
      <c r="X21" s="136"/>
      <c r="Y21" s="136"/>
      <c r="Z21" s="141">
        <f t="shared" si="4"/>
        <v>2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2</v>
      </c>
      <c r="H22" s="84">
        <v>0</v>
      </c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-2</v>
      </c>
      <c r="Q22" s="132">
        <f t="shared" si="2"/>
        <v>0</v>
      </c>
      <c r="R22" s="84"/>
      <c r="S22" s="140">
        <f t="shared" si="3"/>
        <v>-2</v>
      </c>
      <c r="T22" s="135">
        <v>1</v>
      </c>
      <c r="U22" s="135"/>
      <c r="V22" s="135"/>
      <c r="W22" s="135">
        <v>1</v>
      </c>
      <c r="X22" s="135"/>
      <c r="Y22" s="135"/>
      <c r="Z22" s="141">
        <f t="shared" si="4"/>
        <v>2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2</v>
      </c>
      <c r="H23" s="135">
        <v>0</v>
      </c>
      <c r="I23" s="135">
        <v>1</v>
      </c>
      <c r="J23" s="135"/>
      <c r="K23" s="135"/>
      <c r="L23" s="135"/>
      <c r="M23" s="135"/>
      <c r="N23" s="137">
        <f t="shared" si="0"/>
        <v>1</v>
      </c>
      <c r="O23" s="138"/>
      <c r="P23" s="137">
        <f t="shared" si="1"/>
        <v>-1</v>
      </c>
      <c r="Q23" s="132">
        <f t="shared" si="2"/>
        <v>1</v>
      </c>
      <c r="R23" s="84"/>
      <c r="S23" s="140">
        <f t="shared" si="3"/>
        <v>-1</v>
      </c>
      <c r="T23" s="136"/>
      <c r="U23" s="136"/>
      <c r="V23" s="136">
        <v>1</v>
      </c>
      <c r="W23" s="136"/>
      <c r="X23" s="136"/>
      <c r="Y23" s="136"/>
      <c r="Z23" s="141">
        <f t="shared" si="4"/>
        <v>1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7"/>
      <c r="O24" s="84"/>
      <c r="P24" s="137"/>
      <c r="Q24" s="132"/>
      <c r="R24" s="84"/>
      <c r="S24" s="140"/>
      <c r="T24" s="135"/>
      <c r="U24" s="135"/>
      <c r="V24" s="135"/>
      <c r="W24" s="135"/>
      <c r="X24" s="135"/>
      <c r="Y24" s="135"/>
      <c r="Z24" s="141"/>
      <c r="AA24" s="136"/>
      <c r="AB24" s="135"/>
      <c r="AC24" s="135"/>
      <c r="AD24" s="135"/>
      <c r="AE24" s="135"/>
      <c r="AF24" s="135"/>
      <c r="AG24" s="135"/>
      <c r="AH24" s="141">
        <f t="shared" si="5"/>
        <v>0</v>
      </c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I2:AI3"/>
    <mergeCell ref="H2:H3"/>
    <mergeCell ref="I2:N2"/>
    <mergeCell ref="A1:C1"/>
    <mergeCell ref="T2:Z2"/>
    <mergeCell ref="AA2:AA3"/>
    <mergeCell ref="AB2:AH2"/>
    <mergeCell ref="D2:D3"/>
    <mergeCell ref="E2:E3"/>
    <mergeCell ref="F2:F3"/>
    <mergeCell ref="S2:S3"/>
    <mergeCell ref="G2:G3"/>
    <mergeCell ref="E1:G1"/>
    <mergeCell ref="A2:C2"/>
    <mergeCell ref="O2:O3"/>
    <mergeCell ref="P2:P3"/>
    <mergeCell ref="Q2:R2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I190"/>
  <sheetViews>
    <sheetView workbookViewId="0">
      <pane ySplit="4" topLeftCell="A17" activePane="bottomLeft" state="frozen"/>
      <selection pane="bottomLeft" activeCell="A20" sqref="A20:XFD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.625" style="86" customWidth="1"/>
    <col min="15" max="16" width="9" style="86"/>
    <col min="17" max="18" width="9" style="88"/>
    <col min="19" max="19" width="9" style="85"/>
    <col min="20" max="25" width="5.125" style="85" customWidth="1"/>
    <col min="26" max="26" width="7.375" style="85" customWidth="1"/>
    <col min="27" max="27" width="10.625" style="85" customWidth="1"/>
    <col min="28" max="33" width="5.375" style="85" customWidth="1"/>
    <col min="34" max="34" width="7.875" style="85" customWidth="1"/>
    <col min="35" max="16384" width="9" style="85"/>
  </cols>
  <sheetData>
    <row r="1" spans="1:35">
      <c r="A1" s="207" t="s">
        <v>233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267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296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3">
        <v>2.48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-2.48</v>
      </c>
      <c r="Q4" s="132">
        <f>N4</f>
        <v>0</v>
      </c>
      <c r="R4" s="132"/>
      <c r="S4" s="140">
        <f>Q4-G4</f>
        <v>-2.48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 t="shared" ref="AH4:AH43" si="0"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2</v>
      </c>
      <c r="H5" s="154">
        <v>5</v>
      </c>
      <c r="I5" s="154">
        <v>6</v>
      </c>
      <c r="J5" s="154"/>
      <c r="K5" s="154"/>
      <c r="L5" s="154"/>
      <c r="M5" s="154">
        <v>1</v>
      </c>
      <c r="N5" s="137">
        <f t="shared" ref="N5:N43" si="1">SUM(I5:M5)</f>
        <v>7</v>
      </c>
      <c r="O5" s="138"/>
      <c r="P5" s="137">
        <f t="shared" ref="P5:P43" si="2">N5-G5-O5</f>
        <v>5</v>
      </c>
      <c r="Q5" s="132">
        <f t="shared" ref="Q5:Q43" si="3">N5</f>
        <v>7</v>
      </c>
      <c r="R5" s="133"/>
      <c r="S5" s="140">
        <f t="shared" ref="S5:S43" si="4">Q5-G5</f>
        <v>5</v>
      </c>
      <c r="T5" s="136"/>
      <c r="U5" s="136"/>
      <c r="V5" s="136"/>
      <c r="W5" s="136"/>
      <c r="X5" s="136"/>
      <c r="Y5" s="136"/>
      <c r="Z5" s="141">
        <f t="shared" ref="Z5:Z43" si="5">SUM(T5:Y5)</f>
        <v>0</v>
      </c>
      <c r="AA5" s="136"/>
      <c r="AB5" s="136"/>
      <c r="AC5" s="136"/>
      <c r="AD5" s="136"/>
      <c r="AE5" s="136"/>
      <c r="AF5" s="136"/>
      <c r="AG5" s="136"/>
      <c r="AH5" s="141">
        <f t="shared" si="0"/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2</v>
      </c>
      <c r="H6" s="135">
        <v>4</v>
      </c>
      <c r="I6" s="135">
        <v>3</v>
      </c>
      <c r="J6" s="135"/>
      <c r="K6" s="135"/>
      <c r="L6" s="135"/>
      <c r="M6" s="135">
        <v>1</v>
      </c>
      <c r="N6" s="137">
        <f t="shared" si="1"/>
        <v>4</v>
      </c>
      <c r="O6" s="138"/>
      <c r="P6" s="137">
        <f t="shared" si="2"/>
        <v>2</v>
      </c>
      <c r="Q6" s="132">
        <f t="shared" si="3"/>
        <v>4</v>
      </c>
      <c r="R6" s="84"/>
      <c r="S6" s="140">
        <f t="shared" si="4"/>
        <v>2</v>
      </c>
      <c r="T6" s="136"/>
      <c r="U6" s="136"/>
      <c r="V6" s="136"/>
      <c r="W6" s="136"/>
      <c r="X6" s="136"/>
      <c r="Y6" s="136"/>
      <c r="Z6" s="141">
        <f t="shared" si="5"/>
        <v>0</v>
      </c>
      <c r="AA6" s="136"/>
      <c r="AB6" s="136"/>
      <c r="AC6" s="136"/>
      <c r="AD6" s="136"/>
      <c r="AE6" s="136"/>
      <c r="AF6" s="136"/>
      <c r="AG6" s="136"/>
      <c r="AH6" s="141">
        <f t="shared" si="0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2</v>
      </c>
      <c r="H7" s="135">
        <v>3</v>
      </c>
      <c r="I7" s="135">
        <v>3</v>
      </c>
      <c r="J7" s="135"/>
      <c r="K7" s="135"/>
      <c r="L7" s="135"/>
      <c r="M7" s="135">
        <v>1</v>
      </c>
      <c r="N7" s="137">
        <f t="shared" si="1"/>
        <v>4</v>
      </c>
      <c r="O7" s="138"/>
      <c r="P7" s="137">
        <f t="shared" si="2"/>
        <v>2</v>
      </c>
      <c r="Q7" s="132">
        <f t="shared" si="3"/>
        <v>4</v>
      </c>
      <c r="R7" s="84"/>
      <c r="S7" s="140">
        <f t="shared" si="4"/>
        <v>2</v>
      </c>
      <c r="T7" s="136">
        <v>1</v>
      </c>
      <c r="U7" s="136">
        <v>1</v>
      </c>
      <c r="V7" s="136">
        <v>1</v>
      </c>
      <c r="W7" s="136"/>
      <c r="X7" s="136"/>
      <c r="Y7" s="136"/>
      <c r="Z7" s="141">
        <f t="shared" si="5"/>
        <v>3</v>
      </c>
      <c r="AA7" s="136"/>
      <c r="AB7" s="135">
        <v>1</v>
      </c>
      <c r="AC7" s="135">
        <v>1</v>
      </c>
      <c r="AD7" s="135">
        <v>1</v>
      </c>
      <c r="AE7" s="136"/>
      <c r="AF7" s="136"/>
      <c r="AG7" s="136"/>
      <c r="AH7" s="141">
        <v>3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2</v>
      </c>
      <c r="H8" s="84">
        <v>4</v>
      </c>
      <c r="I8" s="135">
        <v>4</v>
      </c>
      <c r="J8" s="135"/>
      <c r="K8" s="135"/>
      <c r="L8" s="135"/>
      <c r="M8" s="135">
        <v>3</v>
      </c>
      <c r="N8" s="137">
        <f t="shared" si="1"/>
        <v>7</v>
      </c>
      <c r="O8" s="84"/>
      <c r="P8" s="137">
        <f t="shared" si="2"/>
        <v>5</v>
      </c>
      <c r="Q8" s="132">
        <f t="shared" si="3"/>
        <v>7</v>
      </c>
      <c r="R8" s="84"/>
      <c r="S8" s="140">
        <f t="shared" si="4"/>
        <v>5</v>
      </c>
      <c r="T8" s="135">
        <v>1</v>
      </c>
      <c r="U8" s="135">
        <v>1</v>
      </c>
      <c r="V8" s="135"/>
      <c r="W8" s="135"/>
      <c r="X8" s="135"/>
      <c r="Y8" s="135"/>
      <c r="Z8" s="141">
        <f t="shared" si="5"/>
        <v>2</v>
      </c>
      <c r="AA8" s="136"/>
      <c r="AB8" s="135">
        <v>1</v>
      </c>
      <c r="AC8" s="135">
        <v>1</v>
      </c>
      <c r="AD8" s="135">
        <v>1</v>
      </c>
      <c r="AE8" s="135"/>
      <c r="AF8" s="135"/>
      <c r="AG8" s="135"/>
      <c r="AH8" s="141">
        <f t="shared" si="0"/>
        <v>3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2</v>
      </c>
      <c r="H9" s="135">
        <v>4</v>
      </c>
      <c r="I9" s="135">
        <v>3</v>
      </c>
      <c r="J9" s="135"/>
      <c r="K9" s="135"/>
      <c r="L9" s="135"/>
      <c r="M9" s="135">
        <v>1</v>
      </c>
      <c r="N9" s="137">
        <f t="shared" si="1"/>
        <v>4</v>
      </c>
      <c r="O9" s="138"/>
      <c r="P9" s="137">
        <f t="shared" si="2"/>
        <v>2</v>
      </c>
      <c r="Q9" s="132">
        <f t="shared" si="3"/>
        <v>4</v>
      </c>
      <c r="R9" s="84"/>
      <c r="S9" s="140">
        <f t="shared" si="4"/>
        <v>2</v>
      </c>
      <c r="T9" s="136"/>
      <c r="U9" s="136"/>
      <c r="V9" s="136"/>
      <c r="W9" s="136"/>
      <c r="X9" s="136"/>
      <c r="Y9" s="136"/>
      <c r="Z9" s="141">
        <f t="shared" si="5"/>
        <v>0</v>
      </c>
      <c r="AA9" s="136"/>
      <c r="AB9" s="136"/>
      <c r="AC9" s="136"/>
      <c r="AD9" s="136"/>
      <c r="AE9" s="136"/>
      <c r="AF9" s="136"/>
      <c r="AG9" s="136"/>
      <c r="AH9" s="141">
        <f t="shared" si="0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2</v>
      </c>
      <c r="H10" s="84">
        <v>4</v>
      </c>
      <c r="I10" s="135">
        <v>4</v>
      </c>
      <c r="J10" s="135"/>
      <c r="K10" s="135"/>
      <c r="L10" s="135"/>
      <c r="M10" s="135"/>
      <c r="N10" s="137">
        <f t="shared" si="1"/>
        <v>4</v>
      </c>
      <c r="O10" s="84"/>
      <c r="P10" s="137">
        <f t="shared" si="2"/>
        <v>2</v>
      </c>
      <c r="Q10" s="132">
        <f t="shared" si="3"/>
        <v>4</v>
      </c>
      <c r="R10" s="84"/>
      <c r="S10" s="140">
        <f t="shared" si="4"/>
        <v>2</v>
      </c>
      <c r="T10" s="135"/>
      <c r="U10" s="135"/>
      <c r="V10" s="135">
        <v>1</v>
      </c>
      <c r="W10" s="135"/>
      <c r="X10" s="135"/>
      <c r="Y10" s="135">
        <v>1</v>
      </c>
      <c r="Z10" s="141">
        <f t="shared" si="5"/>
        <v>2</v>
      </c>
      <c r="AA10" s="136"/>
      <c r="AB10" s="135">
        <v>1</v>
      </c>
      <c r="AC10" s="135"/>
      <c r="AD10" s="135"/>
      <c r="AE10" s="135">
        <v>1</v>
      </c>
      <c r="AF10" s="135"/>
      <c r="AG10" s="135"/>
      <c r="AH10" s="141">
        <f t="shared" si="0"/>
        <v>2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2</v>
      </c>
      <c r="H11" s="135">
        <v>3</v>
      </c>
      <c r="I11" s="135">
        <v>3</v>
      </c>
      <c r="J11" s="135"/>
      <c r="K11" s="135"/>
      <c r="L11" s="135"/>
      <c r="M11" s="135"/>
      <c r="N11" s="137">
        <f t="shared" si="1"/>
        <v>3</v>
      </c>
      <c r="O11" s="138"/>
      <c r="P11" s="137">
        <f t="shared" si="2"/>
        <v>1</v>
      </c>
      <c r="Q11" s="132">
        <f t="shared" si="3"/>
        <v>3</v>
      </c>
      <c r="R11" s="84"/>
      <c r="S11" s="140">
        <f t="shared" si="4"/>
        <v>1</v>
      </c>
      <c r="T11" s="136"/>
      <c r="U11" s="136"/>
      <c r="V11" s="136"/>
      <c r="W11" s="136"/>
      <c r="X11" s="136"/>
      <c r="Y11" s="136"/>
      <c r="Z11" s="141">
        <f t="shared" si="5"/>
        <v>0</v>
      </c>
      <c r="AA11" s="136"/>
      <c r="AB11" s="136">
        <v>1</v>
      </c>
      <c r="AC11" s="136">
        <v>1</v>
      </c>
      <c r="AD11" s="136">
        <v>1</v>
      </c>
      <c r="AE11" s="136">
        <v>1</v>
      </c>
      <c r="AF11" s="136">
        <v>1</v>
      </c>
      <c r="AG11" s="136">
        <v>1</v>
      </c>
      <c r="AH11" s="141">
        <f t="shared" si="0"/>
        <v>6</v>
      </c>
      <c r="AI11" s="136" t="s">
        <v>375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2</v>
      </c>
      <c r="H12" s="84">
        <v>5</v>
      </c>
      <c r="I12" s="135">
        <v>5</v>
      </c>
      <c r="J12" s="135"/>
      <c r="K12" s="135"/>
      <c r="L12" s="135"/>
      <c r="M12" s="135" t="s">
        <v>379</v>
      </c>
      <c r="N12" s="137">
        <f t="shared" si="1"/>
        <v>5</v>
      </c>
      <c r="O12" s="84"/>
      <c r="P12" s="137">
        <f t="shared" si="2"/>
        <v>3</v>
      </c>
      <c r="Q12" s="132">
        <f t="shared" si="3"/>
        <v>5</v>
      </c>
      <c r="R12" s="84"/>
      <c r="S12" s="140">
        <f t="shared" si="4"/>
        <v>3</v>
      </c>
      <c r="T12" s="135"/>
      <c r="U12" s="135"/>
      <c r="V12" s="135"/>
      <c r="W12" s="135"/>
      <c r="X12" s="135"/>
      <c r="Y12" s="135"/>
      <c r="Z12" s="141">
        <f t="shared" si="5"/>
        <v>0</v>
      </c>
      <c r="AA12" s="136"/>
      <c r="AB12" s="135">
        <v>1</v>
      </c>
      <c r="AC12" s="135"/>
      <c r="AD12" s="135"/>
      <c r="AE12" s="135">
        <v>1</v>
      </c>
      <c r="AF12" s="135"/>
      <c r="AG12" s="135"/>
      <c r="AH12" s="141">
        <v>2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2</v>
      </c>
      <c r="H13" s="135">
        <v>4</v>
      </c>
      <c r="I13" s="135">
        <v>4</v>
      </c>
      <c r="J13" s="135"/>
      <c r="K13" s="135"/>
      <c r="L13" s="135"/>
      <c r="M13" s="135"/>
      <c r="N13" s="137">
        <f t="shared" si="1"/>
        <v>4</v>
      </c>
      <c r="O13" s="138"/>
      <c r="P13" s="137">
        <f t="shared" si="2"/>
        <v>2</v>
      </c>
      <c r="Q13" s="132">
        <f t="shared" si="3"/>
        <v>4</v>
      </c>
      <c r="R13" s="84"/>
      <c r="S13" s="140">
        <f t="shared" si="4"/>
        <v>2</v>
      </c>
      <c r="T13" s="136"/>
      <c r="U13" s="136"/>
      <c r="V13" s="136"/>
      <c r="W13" s="136"/>
      <c r="X13" s="136"/>
      <c r="Y13" s="136"/>
      <c r="Z13" s="141">
        <f t="shared" si="5"/>
        <v>0</v>
      </c>
      <c r="AA13" s="136"/>
      <c r="AB13" s="136">
        <v>1</v>
      </c>
      <c r="AC13" s="136"/>
      <c r="AD13" s="136">
        <v>1</v>
      </c>
      <c r="AE13" s="136"/>
      <c r="AF13" s="136">
        <v>1</v>
      </c>
      <c r="AG13" s="136"/>
      <c r="AH13" s="141">
        <f t="shared" si="0"/>
        <v>3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5">
        <v>4</v>
      </c>
      <c r="H14" s="84">
        <v>5</v>
      </c>
      <c r="I14" s="135">
        <v>4</v>
      </c>
      <c r="J14" s="135"/>
      <c r="K14" s="135"/>
      <c r="L14" s="135"/>
      <c r="M14" s="135"/>
      <c r="N14" s="137">
        <f t="shared" si="1"/>
        <v>4</v>
      </c>
      <c r="O14" s="84"/>
      <c r="P14" s="137">
        <f t="shared" si="2"/>
        <v>0</v>
      </c>
      <c r="Q14" s="132">
        <f t="shared" si="3"/>
        <v>4</v>
      </c>
      <c r="R14" s="84"/>
      <c r="S14" s="140">
        <f t="shared" si="4"/>
        <v>0</v>
      </c>
      <c r="T14" s="135"/>
      <c r="U14" s="135"/>
      <c r="V14" s="135"/>
      <c r="W14" s="135"/>
      <c r="X14" s="135"/>
      <c r="Y14" s="135"/>
      <c r="Z14" s="141">
        <f t="shared" si="5"/>
        <v>0</v>
      </c>
      <c r="AA14" s="136"/>
      <c r="AB14" s="136"/>
      <c r="AC14" s="136">
        <v>1</v>
      </c>
      <c r="AD14" s="136"/>
      <c r="AE14" s="136">
        <v>1</v>
      </c>
      <c r="AF14" s="136"/>
      <c r="AG14" s="136">
        <v>1</v>
      </c>
      <c r="AH14" s="141">
        <f t="shared" si="0"/>
        <v>3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2</v>
      </c>
      <c r="H15" s="135">
        <v>4</v>
      </c>
      <c r="I15" s="135">
        <v>4</v>
      </c>
      <c r="J15" s="135"/>
      <c r="K15" s="135"/>
      <c r="L15" s="135"/>
      <c r="M15" s="135"/>
      <c r="N15" s="137">
        <f t="shared" si="1"/>
        <v>4</v>
      </c>
      <c r="O15" s="138"/>
      <c r="P15" s="137">
        <f t="shared" si="2"/>
        <v>2</v>
      </c>
      <c r="Q15" s="132">
        <f t="shared" si="3"/>
        <v>4</v>
      </c>
      <c r="R15" s="84"/>
      <c r="S15" s="140">
        <f t="shared" si="4"/>
        <v>2</v>
      </c>
      <c r="T15" s="136">
        <v>1</v>
      </c>
      <c r="U15" s="136"/>
      <c r="V15" s="136">
        <v>1</v>
      </c>
      <c r="W15" s="136"/>
      <c r="X15" s="136"/>
      <c r="Y15" s="136"/>
      <c r="Z15" s="141">
        <f t="shared" si="5"/>
        <v>2</v>
      </c>
      <c r="AA15" s="136"/>
      <c r="AB15" s="136"/>
      <c r="AC15" s="136">
        <v>1</v>
      </c>
      <c r="AD15" s="136"/>
      <c r="AE15" s="136"/>
      <c r="AF15" s="136">
        <v>1</v>
      </c>
      <c r="AG15" s="136"/>
      <c r="AH15" s="141">
        <f t="shared" si="0"/>
        <v>2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2</v>
      </c>
      <c r="H16" s="84">
        <v>5</v>
      </c>
      <c r="I16" s="135">
        <v>5</v>
      </c>
      <c r="J16" s="135"/>
      <c r="K16" s="135"/>
      <c r="L16" s="135"/>
      <c r="M16" s="135"/>
      <c r="N16" s="137">
        <f t="shared" si="1"/>
        <v>5</v>
      </c>
      <c r="O16" s="84"/>
      <c r="P16" s="137">
        <f t="shared" si="2"/>
        <v>3</v>
      </c>
      <c r="Q16" s="132">
        <f t="shared" si="3"/>
        <v>5</v>
      </c>
      <c r="R16" s="84"/>
      <c r="S16" s="140">
        <f t="shared" si="4"/>
        <v>3</v>
      </c>
      <c r="T16" s="135"/>
      <c r="U16" s="135"/>
      <c r="V16" s="135"/>
      <c r="W16" s="135"/>
      <c r="X16" s="135"/>
      <c r="Y16" s="135"/>
      <c r="Z16" s="141">
        <f t="shared" si="5"/>
        <v>0</v>
      </c>
      <c r="AA16" s="136"/>
      <c r="AB16" s="136">
        <v>1</v>
      </c>
      <c r="AC16" s="136">
        <v>1</v>
      </c>
      <c r="AD16" s="136"/>
      <c r="AE16" s="136"/>
      <c r="AF16" s="136"/>
      <c r="AG16" s="136"/>
      <c r="AH16" s="141">
        <f t="shared" si="0"/>
        <v>2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2</v>
      </c>
      <c r="H17" s="135">
        <v>4</v>
      </c>
      <c r="I17" s="135">
        <v>4</v>
      </c>
      <c r="J17" s="135"/>
      <c r="K17" s="135"/>
      <c r="L17" s="135"/>
      <c r="M17" s="135"/>
      <c r="N17" s="137">
        <f t="shared" si="1"/>
        <v>4</v>
      </c>
      <c r="O17" s="138"/>
      <c r="P17" s="137">
        <f t="shared" si="2"/>
        <v>2</v>
      </c>
      <c r="Q17" s="132">
        <f t="shared" si="3"/>
        <v>4</v>
      </c>
      <c r="R17" s="84"/>
      <c r="S17" s="140">
        <f t="shared" si="4"/>
        <v>2</v>
      </c>
      <c r="T17" s="136"/>
      <c r="U17" s="136"/>
      <c r="V17" s="136"/>
      <c r="W17" s="136"/>
      <c r="X17" s="136"/>
      <c r="Y17" s="136"/>
      <c r="Z17" s="141">
        <f t="shared" si="5"/>
        <v>0</v>
      </c>
      <c r="AA17" s="136"/>
      <c r="AB17" s="136">
        <v>1</v>
      </c>
      <c r="AC17" s="136"/>
      <c r="AD17" s="136"/>
      <c r="AE17" s="136">
        <v>1</v>
      </c>
      <c r="AF17" s="136"/>
      <c r="AG17" s="136">
        <v>1</v>
      </c>
      <c r="AH17" s="141">
        <f t="shared" si="0"/>
        <v>3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2</v>
      </c>
      <c r="H18" s="84">
        <v>3</v>
      </c>
      <c r="I18" s="135">
        <v>3</v>
      </c>
      <c r="J18" s="135"/>
      <c r="K18" s="135"/>
      <c r="L18" s="135"/>
      <c r="M18" s="135"/>
      <c r="N18" s="137">
        <f t="shared" si="1"/>
        <v>3</v>
      </c>
      <c r="O18" s="84"/>
      <c r="P18" s="137">
        <f t="shared" si="2"/>
        <v>1</v>
      </c>
      <c r="Q18" s="132">
        <f t="shared" si="3"/>
        <v>3</v>
      </c>
      <c r="R18" s="84"/>
      <c r="S18" s="140">
        <f t="shared" si="4"/>
        <v>1</v>
      </c>
      <c r="T18" s="135"/>
      <c r="U18" s="135">
        <v>1</v>
      </c>
      <c r="V18" s="135"/>
      <c r="W18" s="135"/>
      <c r="X18" s="135"/>
      <c r="Y18" s="135"/>
      <c r="Z18" s="141">
        <f t="shared" si="5"/>
        <v>1</v>
      </c>
      <c r="AA18" s="136"/>
      <c r="AB18" s="136">
        <v>1</v>
      </c>
      <c r="AC18" s="136">
        <v>1</v>
      </c>
      <c r="AD18" s="136">
        <v>1</v>
      </c>
      <c r="AE18" s="136"/>
      <c r="AF18" s="136"/>
      <c r="AG18" s="136"/>
      <c r="AH18" s="141">
        <f t="shared" si="0"/>
        <v>3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2</v>
      </c>
      <c r="H19" s="135">
        <v>3</v>
      </c>
      <c r="I19" s="135">
        <v>3</v>
      </c>
      <c r="J19" s="135"/>
      <c r="K19" s="135"/>
      <c r="L19" s="135"/>
      <c r="M19" s="135"/>
      <c r="N19" s="137">
        <f t="shared" si="1"/>
        <v>3</v>
      </c>
      <c r="O19" s="138"/>
      <c r="P19" s="137">
        <f t="shared" si="2"/>
        <v>1</v>
      </c>
      <c r="Q19" s="132">
        <f t="shared" si="3"/>
        <v>3</v>
      </c>
      <c r="R19" s="84"/>
      <c r="S19" s="140">
        <f t="shared" si="4"/>
        <v>1</v>
      </c>
      <c r="T19" s="136">
        <v>1</v>
      </c>
      <c r="U19" s="136">
        <v>1</v>
      </c>
      <c r="V19" s="136">
        <v>1</v>
      </c>
      <c r="W19" s="136">
        <v>1</v>
      </c>
      <c r="X19" s="136">
        <v>1</v>
      </c>
      <c r="Y19" s="136">
        <v>1</v>
      </c>
      <c r="Z19" s="141">
        <f t="shared" si="5"/>
        <v>6</v>
      </c>
      <c r="AA19" s="136" t="s">
        <v>381</v>
      </c>
      <c r="AB19" s="136">
        <v>1</v>
      </c>
      <c r="AC19" s="136">
        <v>1</v>
      </c>
      <c r="AD19" s="136">
        <v>1</v>
      </c>
      <c r="AE19" s="136">
        <v>1</v>
      </c>
      <c r="AF19" s="136">
        <v>1</v>
      </c>
      <c r="AG19" s="136">
        <v>1</v>
      </c>
      <c r="AH19" s="141">
        <f t="shared" si="0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2</v>
      </c>
      <c r="H20" s="84">
        <v>6</v>
      </c>
      <c r="I20" s="135">
        <v>4</v>
      </c>
      <c r="J20" s="135"/>
      <c r="K20" s="135"/>
      <c r="L20" s="135"/>
      <c r="M20" s="135"/>
      <c r="N20" s="137">
        <f t="shared" si="1"/>
        <v>4</v>
      </c>
      <c r="O20" s="84"/>
      <c r="P20" s="137">
        <f t="shared" si="2"/>
        <v>2</v>
      </c>
      <c r="Q20" s="132">
        <f t="shared" si="3"/>
        <v>4</v>
      </c>
      <c r="R20" s="84"/>
      <c r="S20" s="140">
        <f t="shared" si="4"/>
        <v>2</v>
      </c>
      <c r="T20" s="135"/>
      <c r="U20" s="135"/>
      <c r="V20" s="135"/>
      <c r="W20" s="135"/>
      <c r="X20" s="135"/>
      <c r="Y20" s="135"/>
      <c r="Z20" s="141">
        <f t="shared" si="5"/>
        <v>0</v>
      </c>
      <c r="AA20" s="136"/>
      <c r="AB20" s="135">
        <v>1</v>
      </c>
      <c r="AC20" s="135"/>
      <c r="AD20" s="135"/>
      <c r="AE20" s="135">
        <v>1</v>
      </c>
      <c r="AF20" s="135"/>
      <c r="AG20" s="135"/>
      <c r="AH20" s="141">
        <f t="shared" si="0"/>
        <v>2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2</v>
      </c>
      <c r="H21" s="135">
        <v>1</v>
      </c>
      <c r="I21" s="135">
        <v>2</v>
      </c>
      <c r="J21" s="135"/>
      <c r="K21" s="135"/>
      <c r="L21" s="135"/>
      <c r="M21" s="135"/>
      <c r="N21" s="137">
        <f t="shared" si="1"/>
        <v>2</v>
      </c>
      <c r="O21" s="138"/>
      <c r="P21" s="137">
        <f t="shared" si="2"/>
        <v>0</v>
      </c>
      <c r="Q21" s="132">
        <f t="shared" si="3"/>
        <v>2</v>
      </c>
      <c r="R21" s="84"/>
      <c r="S21" s="140">
        <f t="shared" si="4"/>
        <v>0</v>
      </c>
      <c r="T21" s="136">
        <v>1</v>
      </c>
      <c r="U21" s="136"/>
      <c r="V21" s="136"/>
      <c r="W21" s="136"/>
      <c r="X21" s="136"/>
      <c r="Y21" s="136"/>
      <c r="Z21" s="141">
        <f t="shared" si="5"/>
        <v>1</v>
      </c>
      <c r="AA21" s="136"/>
      <c r="AB21" s="136">
        <v>1</v>
      </c>
      <c r="AC21" s="136"/>
      <c r="AD21" s="136"/>
      <c r="AE21" s="136"/>
      <c r="AF21" s="136"/>
      <c r="AG21" s="136"/>
      <c r="AH21" s="141">
        <f t="shared" si="0"/>
        <v>1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2</v>
      </c>
      <c r="H22" s="84">
        <v>0</v>
      </c>
      <c r="I22" s="135"/>
      <c r="J22" s="135"/>
      <c r="K22" s="135"/>
      <c r="L22" s="135"/>
      <c r="M22" s="135">
        <v>1</v>
      </c>
      <c r="N22" s="137">
        <f t="shared" si="1"/>
        <v>1</v>
      </c>
      <c r="O22" s="84"/>
      <c r="P22" s="137">
        <f t="shared" si="2"/>
        <v>-1</v>
      </c>
      <c r="Q22" s="132">
        <f t="shared" si="3"/>
        <v>1</v>
      </c>
      <c r="R22" s="84"/>
      <c r="S22" s="140">
        <f t="shared" si="4"/>
        <v>-1</v>
      </c>
      <c r="T22" s="135">
        <v>1</v>
      </c>
      <c r="U22" s="135"/>
      <c r="V22" s="135"/>
      <c r="W22" s="135"/>
      <c r="X22" s="135"/>
      <c r="Y22" s="135"/>
      <c r="Z22" s="141">
        <f t="shared" si="5"/>
        <v>1</v>
      </c>
      <c r="AA22" s="136"/>
      <c r="AB22" s="136">
        <v>1</v>
      </c>
      <c r="AC22" s="136"/>
      <c r="AD22" s="136"/>
      <c r="AE22" s="136"/>
      <c r="AF22" s="136"/>
      <c r="AG22" s="136"/>
      <c r="AH22" s="141">
        <f t="shared" si="0"/>
        <v>1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2</v>
      </c>
      <c r="H23" s="135">
        <v>1</v>
      </c>
      <c r="I23" s="135">
        <v>1</v>
      </c>
      <c r="J23" s="135"/>
      <c r="K23" s="135"/>
      <c r="L23" s="135"/>
      <c r="M23" s="135"/>
      <c r="N23" s="137">
        <f t="shared" si="1"/>
        <v>1</v>
      </c>
      <c r="O23" s="138"/>
      <c r="P23" s="137">
        <f t="shared" si="2"/>
        <v>-1</v>
      </c>
      <c r="Q23" s="132">
        <f t="shared" si="3"/>
        <v>1</v>
      </c>
      <c r="R23" s="84"/>
      <c r="S23" s="140">
        <f t="shared" si="4"/>
        <v>-1</v>
      </c>
      <c r="T23" s="136">
        <v>1</v>
      </c>
      <c r="U23" s="136"/>
      <c r="V23" s="136"/>
      <c r="W23" s="136"/>
      <c r="X23" s="136"/>
      <c r="Y23" s="136"/>
      <c r="Z23" s="141">
        <f t="shared" si="5"/>
        <v>1</v>
      </c>
      <c r="AA23" s="136"/>
      <c r="AB23" s="136">
        <v>1</v>
      </c>
      <c r="AC23" s="136"/>
      <c r="AD23" s="136"/>
      <c r="AE23" s="136"/>
      <c r="AF23" s="136"/>
      <c r="AG23" s="136"/>
      <c r="AH23" s="141">
        <f t="shared" si="0"/>
        <v>1</v>
      </c>
      <c r="AI23" s="136"/>
    </row>
    <row r="24" spans="1:35" s="139" customFormat="1">
      <c r="A24" s="135" t="s">
        <v>303</v>
      </c>
      <c r="B24" s="136" t="s">
        <v>304</v>
      </c>
      <c r="C24" s="136" t="s">
        <v>349</v>
      </c>
      <c r="D24" s="135"/>
      <c r="E24" s="135"/>
      <c r="F24" s="135"/>
      <c r="G24" s="133">
        <v>15.19</v>
      </c>
      <c r="H24" s="84">
        <v>8</v>
      </c>
      <c r="I24" s="135">
        <v>8</v>
      </c>
      <c r="J24" s="135"/>
      <c r="K24" s="135"/>
      <c r="L24" s="135"/>
      <c r="M24" s="135">
        <v>7</v>
      </c>
      <c r="N24" s="137">
        <f t="shared" si="1"/>
        <v>15</v>
      </c>
      <c r="O24" s="84"/>
      <c r="P24" s="137">
        <f t="shared" si="2"/>
        <v>-0.1899999999999995</v>
      </c>
      <c r="Q24" s="132">
        <f t="shared" si="3"/>
        <v>15</v>
      </c>
      <c r="R24" s="84"/>
      <c r="S24" s="140">
        <f t="shared" si="4"/>
        <v>-0.1899999999999995</v>
      </c>
      <c r="T24" s="135">
        <v>1</v>
      </c>
      <c r="U24" s="135">
        <v>2</v>
      </c>
      <c r="V24" s="135"/>
      <c r="W24" s="135"/>
      <c r="X24" s="135"/>
      <c r="Y24" s="135"/>
      <c r="Z24" s="141">
        <f t="shared" si="5"/>
        <v>3</v>
      </c>
      <c r="AA24" s="136"/>
      <c r="AB24" s="135">
        <v>3</v>
      </c>
      <c r="AC24" s="135">
        <v>2</v>
      </c>
      <c r="AD24" s="135">
        <v>5</v>
      </c>
      <c r="AE24" s="135">
        <v>5</v>
      </c>
      <c r="AF24" s="135">
        <v>3</v>
      </c>
      <c r="AG24" s="135">
        <v>2</v>
      </c>
      <c r="AH24" s="141">
        <f t="shared" si="0"/>
        <v>20</v>
      </c>
      <c r="AI24" s="136"/>
    </row>
    <row r="25" spans="1:35" s="139" customFormat="1">
      <c r="A25" s="135" t="s">
        <v>303</v>
      </c>
      <c r="B25" s="136" t="s">
        <v>307</v>
      </c>
      <c r="C25" s="136" t="s">
        <v>350</v>
      </c>
      <c r="D25" s="135"/>
      <c r="E25" s="135"/>
      <c r="F25" s="135"/>
      <c r="G25" s="135">
        <v>10.77</v>
      </c>
      <c r="H25" s="135">
        <v>3</v>
      </c>
      <c r="I25" s="135">
        <v>3</v>
      </c>
      <c r="J25" s="135"/>
      <c r="K25" s="135"/>
      <c r="L25" s="135"/>
      <c r="M25" s="135">
        <v>2</v>
      </c>
      <c r="N25" s="137">
        <f t="shared" si="1"/>
        <v>5</v>
      </c>
      <c r="O25" s="138"/>
      <c r="P25" s="137">
        <f t="shared" si="2"/>
        <v>-5.77</v>
      </c>
      <c r="Q25" s="132">
        <f t="shared" si="3"/>
        <v>5</v>
      </c>
      <c r="R25" s="84"/>
      <c r="S25" s="140">
        <f t="shared" si="4"/>
        <v>-5.77</v>
      </c>
      <c r="T25" s="136">
        <v>1</v>
      </c>
      <c r="U25" s="136">
        <v>2</v>
      </c>
      <c r="V25" s="136">
        <v>1</v>
      </c>
      <c r="W25" s="136">
        <v>2</v>
      </c>
      <c r="X25" s="136">
        <v>1</v>
      </c>
      <c r="Y25" s="136"/>
      <c r="Z25" s="141">
        <f t="shared" si="5"/>
        <v>7</v>
      </c>
      <c r="AA25" s="136"/>
      <c r="AB25" s="136">
        <v>1</v>
      </c>
      <c r="AC25" s="136">
        <v>2</v>
      </c>
      <c r="AD25" s="136">
        <v>1</v>
      </c>
      <c r="AE25" s="136">
        <v>2</v>
      </c>
      <c r="AF25" s="136">
        <v>1</v>
      </c>
      <c r="AG25" s="136"/>
      <c r="AH25" s="141">
        <f t="shared" si="0"/>
        <v>7</v>
      </c>
      <c r="AI25" s="136"/>
    </row>
    <row r="26" spans="1:35" s="139" customFormat="1">
      <c r="A26" s="135" t="s">
        <v>303</v>
      </c>
      <c r="B26" s="136" t="s">
        <v>310</v>
      </c>
      <c r="C26" s="136" t="s">
        <v>351</v>
      </c>
      <c r="D26" s="135"/>
      <c r="E26" s="135"/>
      <c r="F26" s="135"/>
      <c r="G26" s="135">
        <v>5.67</v>
      </c>
      <c r="H26" s="84">
        <v>1</v>
      </c>
      <c r="I26" s="135">
        <v>1</v>
      </c>
      <c r="J26" s="135"/>
      <c r="K26" s="135">
        <v>2</v>
      </c>
      <c r="L26" s="135"/>
      <c r="M26" s="135">
        <v>2</v>
      </c>
      <c r="N26" s="137">
        <f t="shared" si="1"/>
        <v>5</v>
      </c>
      <c r="O26" s="84"/>
      <c r="P26" s="137">
        <f t="shared" si="2"/>
        <v>-0.66999999999999993</v>
      </c>
      <c r="Q26" s="132">
        <f t="shared" si="3"/>
        <v>5</v>
      </c>
      <c r="R26" s="84"/>
      <c r="S26" s="140">
        <f t="shared" si="4"/>
        <v>-0.66999999999999993</v>
      </c>
      <c r="T26" s="135">
        <v>2</v>
      </c>
      <c r="U26" s="135">
        <v>2</v>
      </c>
      <c r="V26" s="135">
        <v>2</v>
      </c>
      <c r="W26" s="135">
        <v>2</v>
      </c>
      <c r="X26" s="135" t="s">
        <v>379</v>
      </c>
      <c r="Y26" s="135"/>
      <c r="Z26" s="141">
        <f t="shared" si="5"/>
        <v>8</v>
      </c>
      <c r="AA26" s="136"/>
      <c r="AB26" s="136">
        <v>2</v>
      </c>
      <c r="AC26" s="136">
        <v>2</v>
      </c>
      <c r="AD26" s="136">
        <v>2</v>
      </c>
      <c r="AE26" s="136">
        <v>2</v>
      </c>
      <c r="AF26" s="136"/>
      <c r="AG26" s="136"/>
      <c r="AH26" s="141">
        <f t="shared" si="0"/>
        <v>8</v>
      </c>
      <c r="AI26" s="136"/>
    </row>
    <row r="27" spans="1:35" s="139" customFormat="1">
      <c r="A27" s="135" t="s">
        <v>303</v>
      </c>
      <c r="B27" s="136" t="s">
        <v>313</v>
      </c>
      <c r="C27" s="136" t="s">
        <v>352</v>
      </c>
      <c r="D27" s="135"/>
      <c r="E27" s="135"/>
      <c r="F27" s="135"/>
      <c r="G27" s="135">
        <v>8.93</v>
      </c>
      <c r="H27" s="135">
        <v>2</v>
      </c>
      <c r="I27" s="135">
        <v>3</v>
      </c>
      <c r="J27" s="135"/>
      <c r="K27" s="135"/>
      <c r="L27" s="135"/>
      <c r="M27" s="135">
        <v>3</v>
      </c>
      <c r="N27" s="137">
        <f t="shared" si="1"/>
        <v>6</v>
      </c>
      <c r="O27" s="138"/>
      <c r="P27" s="137">
        <f t="shared" si="2"/>
        <v>-2.9299999999999997</v>
      </c>
      <c r="Q27" s="132">
        <f t="shared" si="3"/>
        <v>6</v>
      </c>
      <c r="R27" s="84"/>
      <c r="S27" s="140">
        <f t="shared" si="4"/>
        <v>-2.9299999999999997</v>
      </c>
      <c r="T27" s="136">
        <v>1</v>
      </c>
      <c r="U27" s="136">
        <v>1</v>
      </c>
      <c r="V27" s="136">
        <v>1</v>
      </c>
      <c r="W27" s="136">
        <v>1</v>
      </c>
      <c r="X27" s="136">
        <v>1</v>
      </c>
      <c r="Y27" s="136" t="s">
        <v>379</v>
      </c>
      <c r="Z27" s="141">
        <f t="shared" si="5"/>
        <v>5</v>
      </c>
      <c r="AA27" s="136"/>
      <c r="AB27" s="136">
        <v>1</v>
      </c>
      <c r="AC27" s="136">
        <v>1</v>
      </c>
      <c r="AD27" s="136">
        <v>1</v>
      </c>
      <c r="AE27" s="136">
        <v>1</v>
      </c>
      <c r="AF27" s="136">
        <v>1</v>
      </c>
      <c r="AG27" s="136"/>
      <c r="AH27" s="141">
        <f t="shared" si="0"/>
        <v>5</v>
      </c>
      <c r="AI27" s="136"/>
    </row>
    <row r="28" spans="1:35" s="139" customFormat="1">
      <c r="A28" s="135" t="s">
        <v>303</v>
      </c>
      <c r="B28" s="136" t="s">
        <v>315</v>
      </c>
      <c r="C28" s="136" t="s">
        <v>353</v>
      </c>
      <c r="D28" s="135"/>
      <c r="E28" s="135"/>
      <c r="F28" s="135"/>
      <c r="G28" s="170">
        <v>8.1999999999999993</v>
      </c>
      <c r="H28" s="84">
        <v>1</v>
      </c>
      <c r="I28" s="135">
        <v>2</v>
      </c>
      <c r="J28" s="135"/>
      <c r="K28" s="135"/>
      <c r="L28" s="135"/>
      <c r="M28" s="135">
        <v>3</v>
      </c>
      <c r="N28" s="137">
        <f t="shared" si="1"/>
        <v>5</v>
      </c>
      <c r="O28" s="84"/>
      <c r="P28" s="137">
        <f t="shared" si="2"/>
        <v>-3.1999999999999993</v>
      </c>
      <c r="Q28" s="132">
        <f t="shared" si="3"/>
        <v>5</v>
      </c>
      <c r="R28" s="84"/>
      <c r="S28" s="140">
        <f t="shared" si="4"/>
        <v>-3.1999999999999993</v>
      </c>
      <c r="T28" s="135">
        <v>1</v>
      </c>
      <c r="U28" s="135"/>
      <c r="V28" s="135">
        <v>1</v>
      </c>
      <c r="W28" s="135"/>
      <c r="X28" s="135">
        <v>1</v>
      </c>
      <c r="Y28" s="135"/>
      <c r="Z28" s="141">
        <f t="shared" si="5"/>
        <v>3</v>
      </c>
      <c r="AA28" s="136"/>
      <c r="AB28" s="136">
        <v>1</v>
      </c>
      <c r="AC28" s="136"/>
      <c r="AD28" s="136">
        <v>1</v>
      </c>
      <c r="AE28" s="136"/>
      <c r="AF28" s="136">
        <v>1</v>
      </c>
      <c r="AG28" s="136"/>
      <c r="AH28" s="141">
        <f t="shared" si="0"/>
        <v>3</v>
      </c>
      <c r="AI28" s="136"/>
    </row>
    <row r="29" spans="1:35" s="139" customFormat="1">
      <c r="A29" s="135" t="s">
        <v>303</v>
      </c>
      <c r="B29" s="136" t="s">
        <v>317</v>
      </c>
      <c r="C29" s="136" t="s">
        <v>354</v>
      </c>
      <c r="D29" s="135"/>
      <c r="E29" s="135"/>
      <c r="F29" s="135"/>
      <c r="G29" s="135">
        <v>8.2899999999999991</v>
      </c>
      <c r="H29" s="135">
        <v>3</v>
      </c>
      <c r="I29" s="135">
        <v>3</v>
      </c>
      <c r="J29" s="135"/>
      <c r="K29" s="135">
        <v>1</v>
      </c>
      <c r="L29" s="135"/>
      <c r="M29" s="135">
        <v>1</v>
      </c>
      <c r="N29" s="137">
        <f t="shared" si="1"/>
        <v>5</v>
      </c>
      <c r="O29" s="138"/>
      <c r="P29" s="137">
        <f t="shared" si="2"/>
        <v>-3.2899999999999991</v>
      </c>
      <c r="Q29" s="132">
        <f t="shared" si="3"/>
        <v>5</v>
      </c>
      <c r="R29" s="84"/>
      <c r="S29" s="140">
        <f t="shared" si="4"/>
        <v>-3.2899999999999991</v>
      </c>
      <c r="T29" s="135">
        <v>2</v>
      </c>
      <c r="U29" s="135">
        <v>2</v>
      </c>
      <c r="V29" s="135">
        <v>2</v>
      </c>
      <c r="W29" s="135">
        <v>2</v>
      </c>
      <c r="X29" s="135">
        <v>2</v>
      </c>
      <c r="Y29" s="136"/>
      <c r="Z29" s="141">
        <f t="shared" si="5"/>
        <v>10</v>
      </c>
      <c r="AA29" s="136"/>
      <c r="AB29" s="136">
        <v>3</v>
      </c>
      <c r="AC29" s="136">
        <v>3</v>
      </c>
      <c r="AD29" s="136">
        <v>3</v>
      </c>
      <c r="AE29" s="136">
        <v>3</v>
      </c>
      <c r="AF29" s="136">
        <v>2</v>
      </c>
      <c r="AG29" s="136">
        <v>1</v>
      </c>
      <c r="AH29" s="141">
        <f t="shared" si="0"/>
        <v>15</v>
      </c>
      <c r="AI29" s="136"/>
    </row>
    <row r="30" spans="1:35" s="139" customFormat="1">
      <c r="A30" s="135" t="s">
        <v>303</v>
      </c>
      <c r="B30" s="136" t="s">
        <v>320</v>
      </c>
      <c r="C30" s="136" t="s">
        <v>355</v>
      </c>
      <c r="D30" s="135"/>
      <c r="E30" s="135"/>
      <c r="F30" s="135"/>
      <c r="G30" s="170">
        <v>11.16</v>
      </c>
      <c r="H30" s="84">
        <v>7</v>
      </c>
      <c r="I30" s="135">
        <v>1</v>
      </c>
      <c r="J30" s="135"/>
      <c r="K30" s="135">
        <v>6</v>
      </c>
      <c r="L30" s="135"/>
      <c r="M30" s="135"/>
      <c r="N30" s="137">
        <f t="shared" si="1"/>
        <v>7</v>
      </c>
      <c r="O30" s="84"/>
      <c r="P30" s="137">
        <f t="shared" si="2"/>
        <v>-4.16</v>
      </c>
      <c r="Q30" s="132">
        <f t="shared" si="3"/>
        <v>7</v>
      </c>
      <c r="R30" s="84"/>
      <c r="S30" s="140">
        <f t="shared" si="4"/>
        <v>-4.16</v>
      </c>
      <c r="T30" s="135">
        <v>1</v>
      </c>
      <c r="U30" s="135">
        <v>1</v>
      </c>
      <c r="V30" s="135">
        <v>1</v>
      </c>
      <c r="W30" s="135">
        <v>1</v>
      </c>
      <c r="X30" s="135" t="s">
        <v>379</v>
      </c>
      <c r="Y30" s="135"/>
      <c r="Z30" s="141">
        <f t="shared" si="5"/>
        <v>4</v>
      </c>
      <c r="AA30" s="136"/>
      <c r="AB30" s="136">
        <v>7</v>
      </c>
      <c r="AC30" s="136">
        <v>4</v>
      </c>
      <c r="AD30" s="136">
        <v>4</v>
      </c>
      <c r="AE30" s="136">
        <v>4</v>
      </c>
      <c r="AF30" s="136">
        <v>2</v>
      </c>
      <c r="AG30" s="136"/>
      <c r="AH30" s="141">
        <f t="shared" si="0"/>
        <v>21</v>
      </c>
      <c r="AI30" s="136"/>
    </row>
    <row r="31" spans="1:35" s="139" customFormat="1">
      <c r="A31" s="135" t="s">
        <v>303</v>
      </c>
      <c r="B31" s="136" t="s">
        <v>322</v>
      </c>
      <c r="C31" s="136" t="s">
        <v>356</v>
      </c>
      <c r="D31" s="135"/>
      <c r="E31" s="135"/>
      <c r="F31" s="135"/>
      <c r="G31" s="135">
        <v>5.73</v>
      </c>
      <c r="H31" s="135">
        <v>2</v>
      </c>
      <c r="I31" s="135">
        <v>2</v>
      </c>
      <c r="J31" s="135"/>
      <c r="K31" s="135"/>
      <c r="L31" s="135"/>
      <c r="M31" s="135">
        <v>1</v>
      </c>
      <c r="N31" s="137">
        <f t="shared" si="1"/>
        <v>3</v>
      </c>
      <c r="O31" s="138"/>
      <c r="P31" s="137">
        <f t="shared" si="2"/>
        <v>-2.7300000000000004</v>
      </c>
      <c r="Q31" s="132">
        <f t="shared" si="3"/>
        <v>3</v>
      </c>
      <c r="R31" s="84"/>
      <c r="S31" s="140">
        <f t="shared" si="4"/>
        <v>-2.7300000000000004</v>
      </c>
      <c r="T31" s="136"/>
      <c r="U31" s="136"/>
      <c r="V31" s="136">
        <v>1</v>
      </c>
      <c r="W31" s="136">
        <v>1</v>
      </c>
      <c r="X31" s="136"/>
      <c r="Y31" s="136"/>
      <c r="Z31" s="141">
        <f t="shared" si="5"/>
        <v>2</v>
      </c>
      <c r="AA31" s="136"/>
      <c r="AB31" s="136"/>
      <c r="AC31" s="136"/>
      <c r="AD31" s="136">
        <v>1</v>
      </c>
      <c r="AE31" s="136">
        <v>1</v>
      </c>
      <c r="AF31" s="136"/>
      <c r="AG31" s="136"/>
      <c r="AH31" s="141">
        <f t="shared" si="0"/>
        <v>2</v>
      </c>
      <c r="AI31" s="136"/>
    </row>
    <row r="32" spans="1:35" s="139" customFormat="1">
      <c r="A32" s="135" t="s">
        <v>303</v>
      </c>
      <c r="B32" s="136" t="s">
        <v>324</v>
      </c>
      <c r="C32" s="136" t="s">
        <v>357</v>
      </c>
      <c r="D32" s="135"/>
      <c r="E32" s="135"/>
      <c r="F32" s="135"/>
      <c r="G32" s="135">
        <v>6.89</v>
      </c>
      <c r="H32" s="84">
        <v>2</v>
      </c>
      <c r="I32" s="135">
        <v>2</v>
      </c>
      <c r="J32" s="135"/>
      <c r="K32" s="135"/>
      <c r="L32" s="135"/>
      <c r="M32" s="135">
        <v>2</v>
      </c>
      <c r="N32" s="137">
        <f t="shared" si="1"/>
        <v>4</v>
      </c>
      <c r="O32" s="84"/>
      <c r="P32" s="137">
        <f t="shared" si="2"/>
        <v>-2.8899999999999997</v>
      </c>
      <c r="Q32" s="132">
        <f t="shared" si="3"/>
        <v>4</v>
      </c>
      <c r="R32" s="84"/>
      <c r="S32" s="140">
        <f t="shared" si="4"/>
        <v>-2.8899999999999997</v>
      </c>
      <c r="T32" s="135"/>
      <c r="U32" s="135"/>
      <c r="V32" s="135">
        <v>1</v>
      </c>
      <c r="W32" s="135">
        <v>1</v>
      </c>
      <c r="X32" s="135"/>
      <c r="Y32" s="135"/>
      <c r="Z32" s="141">
        <f t="shared" si="5"/>
        <v>2</v>
      </c>
      <c r="AA32" s="136"/>
      <c r="AB32" s="136"/>
      <c r="AC32" s="136"/>
      <c r="AD32" s="136">
        <v>1</v>
      </c>
      <c r="AE32" s="136">
        <v>1</v>
      </c>
      <c r="AF32" s="136"/>
      <c r="AG32" s="136"/>
      <c r="AH32" s="141">
        <f t="shared" si="0"/>
        <v>2</v>
      </c>
      <c r="AI32" s="136"/>
    </row>
    <row r="33" spans="1:35" s="139" customFormat="1">
      <c r="A33" s="135" t="s">
        <v>303</v>
      </c>
      <c r="B33" s="136" t="s">
        <v>326</v>
      </c>
      <c r="C33" s="136" t="s">
        <v>358</v>
      </c>
      <c r="D33" s="135"/>
      <c r="E33" s="135"/>
      <c r="F33" s="135"/>
      <c r="G33" s="135">
        <v>14.21</v>
      </c>
      <c r="H33" s="135">
        <v>4</v>
      </c>
      <c r="I33" s="135">
        <v>5</v>
      </c>
      <c r="J33" s="135"/>
      <c r="K33" s="135">
        <v>1</v>
      </c>
      <c r="L33" s="135"/>
      <c r="M33" s="135">
        <v>2</v>
      </c>
      <c r="N33" s="137">
        <f t="shared" si="1"/>
        <v>8</v>
      </c>
      <c r="O33" s="138"/>
      <c r="P33" s="137">
        <f t="shared" si="2"/>
        <v>-6.2100000000000009</v>
      </c>
      <c r="Q33" s="132">
        <f t="shared" si="3"/>
        <v>8</v>
      </c>
      <c r="R33" s="84"/>
      <c r="S33" s="140">
        <f t="shared" si="4"/>
        <v>-6.2100000000000009</v>
      </c>
      <c r="T33" s="136">
        <v>2</v>
      </c>
      <c r="U33" s="136">
        <v>1</v>
      </c>
      <c r="V33" s="136">
        <v>1</v>
      </c>
      <c r="W33" s="136">
        <v>1</v>
      </c>
      <c r="X33" s="136">
        <v>1</v>
      </c>
      <c r="Y33" s="136">
        <v>2</v>
      </c>
      <c r="Z33" s="141">
        <f t="shared" si="5"/>
        <v>8</v>
      </c>
      <c r="AA33" s="136"/>
      <c r="AB33" s="136">
        <v>1</v>
      </c>
      <c r="AC33" s="136">
        <v>1</v>
      </c>
      <c r="AD33" s="136">
        <v>1</v>
      </c>
      <c r="AE33" s="136">
        <v>1</v>
      </c>
      <c r="AF33" s="136">
        <v>1</v>
      </c>
      <c r="AG33" s="136">
        <v>2</v>
      </c>
      <c r="AH33" s="141">
        <f t="shared" si="0"/>
        <v>7</v>
      </c>
      <c r="AI33" s="136"/>
    </row>
    <row r="34" spans="1:35" s="139" customFormat="1">
      <c r="A34" s="135" t="s">
        <v>303</v>
      </c>
      <c r="B34" s="136" t="s">
        <v>328</v>
      </c>
      <c r="C34" s="136" t="s">
        <v>359</v>
      </c>
      <c r="D34" s="135"/>
      <c r="E34" s="135"/>
      <c r="F34" s="135"/>
      <c r="G34" s="135">
        <v>12.59</v>
      </c>
      <c r="H34" s="84">
        <v>4</v>
      </c>
      <c r="I34" s="135">
        <v>3</v>
      </c>
      <c r="J34" s="135"/>
      <c r="K34" s="135"/>
      <c r="L34" s="135"/>
      <c r="M34" s="135">
        <v>8</v>
      </c>
      <c r="N34" s="137">
        <f t="shared" si="1"/>
        <v>11</v>
      </c>
      <c r="O34" s="84"/>
      <c r="P34" s="137">
        <f t="shared" si="2"/>
        <v>-1.5899999999999999</v>
      </c>
      <c r="Q34" s="132">
        <f t="shared" si="3"/>
        <v>11</v>
      </c>
      <c r="R34" s="84"/>
      <c r="S34" s="140">
        <f t="shared" si="4"/>
        <v>-1.5899999999999999</v>
      </c>
      <c r="T34" s="135"/>
      <c r="U34" s="135"/>
      <c r="V34" s="135"/>
      <c r="W34" s="135"/>
      <c r="X34" s="135"/>
      <c r="Y34" s="135">
        <v>1</v>
      </c>
      <c r="Z34" s="141">
        <f t="shared" si="5"/>
        <v>1</v>
      </c>
      <c r="AA34" s="136"/>
      <c r="AB34" s="136"/>
      <c r="AC34" s="136"/>
      <c r="AD34" s="136"/>
      <c r="AE34" s="136"/>
      <c r="AF34" s="136"/>
      <c r="AG34" s="136">
        <v>1</v>
      </c>
      <c r="AH34" s="141">
        <f t="shared" si="0"/>
        <v>1</v>
      </c>
      <c r="AI34" s="136"/>
    </row>
    <row r="35" spans="1:35" s="139" customFormat="1">
      <c r="A35" s="135" t="s">
        <v>303</v>
      </c>
      <c r="B35" s="136" t="s">
        <v>330</v>
      </c>
      <c r="C35" s="136" t="s">
        <v>360</v>
      </c>
      <c r="D35" s="135"/>
      <c r="E35" s="135"/>
      <c r="F35" s="135"/>
      <c r="G35" s="135">
        <v>2.4300000000000002</v>
      </c>
      <c r="H35" s="135">
        <v>1</v>
      </c>
      <c r="I35" s="135">
        <v>1</v>
      </c>
      <c r="J35" s="135"/>
      <c r="K35" s="135"/>
      <c r="L35" s="135"/>
      <c r="M35" s="135">
        <v>1</v>
      </c>
      <c r="N35" s="137">
        <f t="shared" si="1"/>
        <v>2</v>
      </c>
      <c r="O35" s="138"/>
      <c r="P35" s="137">
        <f t="shared" si="2"/>
        <v>-0.43000000000000016</v>
      </c>
      <c r="Q35" s="132">
        <f t="shared" si="3"/>
        <v>2</v>
      </c>
      <c r="R35" s="84"/>
      <c r="S35" s="140">
        <f t="shared" si="4"/>
        <v>-0.43000000000000016</v>
      </c>
      <c r="T35" s="136"/>
      <c r="U35" s="136"/>
      <c r="V35" s="136"/>
      <c r="W35" s="136"/>
      <c r="X35" s="136"/>
      <c r="Y35" s="136">
        <v>1</v>
      </c>
      <c r="Z35" s="141">
        <f t="shared" si="5"/>
        <v>1</v>
      </c>
      <c r="AA35" s="136"/>
      <c r="AB35" s="136"/>
      <c r="AC35" s="136"/>
      <c r="AD35" s="136"/>
      <c r="AE35" s="136"/>
      <c r="AF35" s="136"/>
      <c r="AG35" s="136">
        <v>1</v>
      </c>
      <c r="AH35" s="141">
        <f t="shared" si="0"/>
        <v>1</v>
      </c>
      <c r="AI35" s="136"/>
    </row>
    <row r="36" spans="1:35" s="139" customFormat="1">
      <c r="A36" s="135" t="s">
        <v>303</v>
      </c>
      <c r="B36" s="136" t="s">
        <v>332</v>
      </c>
      <c r="C36" s="136" t="s">
        <v>361</v>
      </c>
      <c r="D36" s="135"/>
      <c r="E36" s="135"/>
      <c r="F36" s="135"/>
      <c r="G36" s="170">
        <v>2.81</v>
      </c>
      <c r="H36" s="84">
        <v>1</v>
      </c>
      <c r="I36" s="135">
        <v>1</v>
      </c>
      <c r="J36" s="135"/>
      <c r="K36" s="135"/>
      <c r="L36" s="135"/>
      <c r="M36" s="135">
        <v>1</v>
      </c>
      <c r="N36" s="137">
        <f t="shared" si="1"/>
        <v>2</v>
      </c>
      <c r="O36" s="84"/>
      <c r="P36" s="137">
        <f t="shared" si="2"/>
        <v>-0.81</v>
      </c>
      <c r="Q36" s="132">
        <f t="shared" si="3"/>
        <v>2</v>
      </c>
      <c r="R36" s="84"/>
      <c r="S36" s="140">
        <f t="shared" si="4"/>
        <v>-0.81</v>
      </c>
      <c r="T36" s="135"/>
      <c r="U36" s="135"/>
      <c r="V36" s="135"/>
      <c r="W36" s="135">
        <v>1</v>
      </c>
      <c r="X36" s="135"/>
      <c r="Y36" s="135"/>
      <c r="Z36" s="141">
        <f t="shared" si="5"/>
        <v>1</v>
      </c>
      <c r="AA36" s="136"/>
      <c r="AB36" s="136"/>
      <c r="AC36" s="136"/>
      <c r="AD36" s="136"/>
      <c r="AE36" s="136">
        <v>1</v>
      </c>
      <c r="AF36" s="136"/>
      <c r="AG36" s="136"/>
      <c r="AH36" s="141">
        <f t="shared" si="0"/>
        <v>1</v>
      </c>
      <c r="AI36" s="136"/>
    </row>
    <row r="37" spans="1:35" s="139" customFormat="1">
      <c r="A37" s="135" t="s">
        <v>303</v>
      </c>
      <c r="B37" s="136" t="s">
        <v>334</v>
      </c>
      <c r="C37" s="136" t="s">
        <v>362</v>
      </c>
      <c r="D37" s="135"/>
      <c r="E37" s="135"/>
      <c r="F37" s="135"/>
      <c r="G37" s="135">
        <v>8.33</v>
      </c>
      <c r="H37" s="135">
        <v>3</v>
      </c>
      <c r="I37" s="135">
        <v>3</v>
      </c>
      <c r="J37" s="135"/>
      <c r="K37" s="135"/>
      <c r="L37" s="135"/>
      <c r="M37" s="135">
        <v>4</v>
      </c>
      <c r="N37" s="137">
        <f t="shared" si="1"/>
        <v>7</v>
      </c>
      <c r="O37" s="138"/>
      <c r="P37" s="137">
        <f t="shared" si="2"/>
        <v>-1.33</v>
      </c>
      <c r="Q37" s="132">
        <f t="shared" si="3"/>
        <v>7</v>
      </c>
      <c r="R37" s="84"/>
      <c r="S37" s="140">
        <f t="shared" si="4"/>
        <v>-1.33</v>
      </c>
      <c r="T37" s="136"/>
      <c r="U37" s="136"/>
      <c r="V37" s="136"/>
      <c r="W37" s="136"/>
      <c r="X37" s="136">
        <v>1</v>
      </c>
      <c r="Y37" s="136"/>
      <c r="Z37" s="141">
        <f t="shared" si="5"/>
        <v>1</v>
      </c>
      <c r="AA37" s="136"/>
      <c r="AB37" s="136"/>
      <c r="AC37" s="136"/>
      <c r="AD37" s="136"/>
      <c r="AE37" s="136"/>
      <c r="AF37" s="136">
        <v>1</v>
      </c>
      <c r="AG37" s="136"/>
      <c r="AH37" s="141">
        <f t="shared" si="0"/>
        <v>1</v>
      </c>
      <c r="AI37" s="136"/>
    </row>
    <row r="38" spans="1:35" s="139" customFormat="1">
      <c r="A38" s="135" t="s">
        <v>303</v>
      </c>
      <c r="B38" s="136" t="s">
        <v>336</v>
      </c>
      <c r="C38" s="136" t="s">
        <v>363</v>
      </c>
      <c r="D38" s="135"/>
      <c r="E38" s="135"/>
      <c r="F38" s="135"/>
      <c r="G38" s="170">
        <v>2.2200000000000002</v>
      </c>
      <c r="H38" s="84">
        <v>2</v>
      </c>
      <c r="I38" s="135"/>
      <c r="J38" s="135"/>
      <c r="K38" s="135"/>
      <c r="L38" s="135"/>
      <c r="M38" s="135">
        <v>1</v>
      </c>
      <c r="N38" s="137">
        <f t="shared" si="1"/>
        <v>1</v>
      </c>
      <c r="O38" s="84"/>
      <c r="P38" s="137">
        <f t="shared" si="2"/>
        <v>-1.2200000000000002</v>
      </c>
      <c r="Q38" s="132">
        <f t="shared" si="3"/>
        <v>1</v>
      </c>
      <c r="R38" s="84"/>
      <c r="S38" s="140">
        <f t="shared" si="4"/>
        <v>-1.2200000000000002</v>
      </c>
      <c r="T38" s="135"/>
      <c r="U38" s="135"/>
      <c r="V38" s="135">
        <v>1</v>
      </c>
      <c r="W38" s="135"/>
      <c r="X38" s="135"/>
      <c r="Y38" s="135"/>
      <c r="Z38" s="141">
        <f t="shared" si="5"/>
        <v>1</v>
      </c>
      <c r="AA38" s="136"/>
      <c r="AB38" s="136"/>
      <c r="AC38" s="136"/>
      <c r="AD38" s="136">
        <v>1</v>
      </c>
      <c r="AE38" s="136"/>
      <c r="AF38" s="136"/>
      <c r="AG38" s="136"/>
      <c r="AH38" s="141">
        <f t="shared" si="0"/>
        <v>1</v>
      </c>
      <c r="AI38" s="136"/>
    </row>
    <row r="39" spans="1:35" s="139" customFormat="1">
      <c r="A39" s="135" t="s">
        <v>303</v>
      </c>
      <c r="B39" s="136" t="s">
        <v>338</v>
      </c>
      <c r="C39" s="136" t="s">
        <v>364</v>
      </c>
      <c r="D39" s="135"/>
      <c r="E39" s="135"/>
      <c r="F39" s="135"/>
      <c r="G39" s="135">
        <v>3.86</v>
      </c>
      <c r="H39" s="135"/>
      <c r="I39" s="135"/>
      <c r="J39" s="135"/>
      <c r="K39" s="135"/>
      <c r="L39" s="135"/>
      <c r="M39" s="135">
        <v>1</v>
      </c>
      <c r="N39" s="137">
        <f t="shared" si="1"/>
        <v>1</v>
      </c>
      <c r="O39" s="138"/>
      <c r="P39" s="137">
        <f t="shared" si="2"/>
        <v>-2.86</v>
      </c>
      <c r="Q39" s="132">
        <f t="shared" si="3"/>
        <v>1</v>
      </c>
      <c r="R39" s="84"/>
      <c r="S39" s="140">
        <f t="shared" si="4"/>
        <v>-2.86</v>
      </c>
      <c r="T39" s="136">
        <v>1</v>
      </c>
      <c r="U39" s="136">
        <v>1</v>
      </c>
      <c r="V39" s="136">
        <v>1</v>
      </c>
      <c r="W39" s="136">
        <v>1</v>
      </c>
      <c r="X39" s="136">
        <v>1</v>
      </c>
      <c r="Y39" s="136">
        <v>1</v>
      </c>
      <c r="Z39" s="141">
        <f t="shared" si="5"/>
        <v>6</v>
      </c>
      <c r="AA39" s="136"/>
      <c r="AB39" s="136">
        <v>1</v>
      </c>
      <c r="AC39" s="136">
        <v>1</v>
      </c>
      <c r="AD39" s="136">
        <v>1</v>
      </c>
      <c r="AE39" s="136">
        <v>1</v>
      </c>
      <c r="AF39" s="136">
        <v>1</v>
      </c>
      <c r="AG39" s="136">
        <v>1</v>
      </c>
      <c r="AH39" s="141">
        <f t="shared" si="0"/>
        <v>6</v>
      </c>
      <c r="AI39" s="136"/>
    </row>
    <row r="40" spans="1:35" s="139" customFormat="1">
      <c r="A40" s="135" t="s">
        <v>303</v>
      </c>
      <c r="B40" s="136" t="s">
        <v>340</v>
      </c>
      <c r="C40" s="136" t="s">
        <v>365</v>
      </c>
      <c r="D40" s="135"/>
      <c r="E40" s="135"/>
      <c r="F40" s="135"/>
      <c r="G40" s="170">
        <v>5.22</v>
      </c>
      <c r="H40" s="84"/>
      <c r="I40" s="135">
        <v>1</v>
      </c>
      <c r="J40" s="135"/>
      <c r="K40" s="135"/>
      <c r="L40" s="135"/>
      <c r="M40" s="135">
        <v>1</v>
      </c>
      <c r="N40" s="137">
        <f t="shared" si="1"/>
        <v>2</v>
      </c>
      <c r="O40" s="133"/>
      <c r="P40" s="137">
        <f t="shared" si="2"/>
        <v>-3.2199999999999998</v>
      </c>
      <c r="Q40" s="132">
        <f t="shared" si="3"/>
        <v>2</v>
      </c>
      <c r="R40" s="84"/>
      <c r="S40" s="140">
        <f t="shared" si="4"/>
        <v>-3.2199999999999998</v>
      </c>
      <c r="T40" s="135">
        <v>1</v>
      </c>
      <c r="U40" s="135"/>
      <c r="V40" s="135">
        <v>1</v>
      </c>
      <c r="W40" s="135"/>
      <c r="X40" s="135">
        <v>1</v>
      </c>
      <c r="Y40" s="135"/>
      <c r="Z40" s="141">
        <f t="shared" si="5"/>
        <v>3</v>
      </c>
      <c r="AA40" s="136"/>
      <c r="AB40" s="136">
        <v>1</v>
      </c>
      <c r="AC40" s="136"/>
      <c r="AD40" s="136">
        <v>1</v>
      </c>
      <c r="AE40" s="136"/>
      <c r="AF40" s="136">
        <v>1</v>
      </c>
      <c r="AG40" s="136"/>
      <c r="AH40" s="141">
        <f t="shared" si="0"/>
        <v>3</v>
      </c>
      <c r="AI40" s="136"/>
    </row>
    <row r="41" spans="1:35" s="139" customFormat="1">
      <c r="A41" s="135" t="s">
        <v>303</v>
      </c>
      <c r="B41" s="136" t="s">
        <v>342</v>
      </c>
      <c r="C41" s="136" t="s">
        <v>366</v>
      </c>
      <c r="D41" s="135"/>
      <c r="E41" s="135"/>
      <c r="F41" s="135"/>
      <c r="G41" s="135">
        <v>2.92</v>
      </c>
      <c r="H41" s="135">
        <v>1</v>
      </c>
      <c r="I41" s="135">
        <v>1</v>
      </c>
      <c r="J41" s="135"/>
      <c r="K41" s="135">
        <v>1</v>
      </c>
      <c r="L41" s="135"/>
      <c r="M41" s="135"/>
      <c r="N41" s="137">
        <f t="shared" si="1"/>
        <v>2</v>
      </c>
      <c r="O41" s="138"/>
      <c r="P41" s="137">
        <f t="shared" si="2"/>
        <v>-0.91999999999999993</v>
      </c>
      <c r="Q41" s="132">
        <f t="shared" si="3"/>
        <v>2</v>
      </c>
      <c r="R41" s="133"/>
      <c r="S41" s="140">
        <f t="shared" si="4"/>
        <v>-0.91999999999999993</v>
      </c>
      <c r="T41" s="136">
        <v>1</v>
      </c>
      <c r="U41" s="136">
        <v>1</v>
      </c>
      <c r="V41" s="136">
        <v>1</v>
      </c>
      <c r="W41" s="136"/>
      <c r="X41" s="136"/>
      <c r="Y41" s="136"/>
      <c r="Z41" s="141">
        <f t="shared" si="5"/>
        <v>3</v>
      </c>
      <c r="AA41" s="136"/>
      <c r="AB41" s="136">
        <v>1</v>
      </c>
      <c r="AC41" s="136">
        <v>1</v>
      </c>
      <c r="AD41" s="136">
        <v>1</v>
      </c>
      <c r="AE41" s="136"/>
      <c r="AF41" s="136"/>
      <c r="AG41" s="136"/>
      <c r="AH41" s="141">
        <f t="shared" si="0"/>
        <v>3</v>
      </c>
      <c r="AI41" s="136"/>
    </row>
    <row r="42" spans="1:35" s="139" customFormat="1">
      <c r="A42" s="135" t="s">
        <v>303</v>
      </c>
      <c r="B42" s="136" t="s">
        <v>345</v>
      </c>
      <c r="C42" s="136" t="s">
        <v>367</v>
      </c>
      <c r="D42" s="135"/>
      <c r="E42" s="135"/>
      <c r="F42" s="135"/>
      <c r="G42" s="170">
        <v>2.82</v>
      </c>
      <c r="H42" s="84">
        <v>2</v>
      </c>
      <c r="I42" s="135">
        <v>1</v>
      </c>
      <c r="J42" s="135"/>
      <c r="K42" s="135"/>
      <c r="L42" s="135"/>
      <c r="M42" s="135">
        <v>1</v>
      </c>
      <c r="N42" s="137">
        <f t="shared" si="1"/>
        <v>2</v>
      </c>
      <c r="O42" s="84"/>
      <c r="P42" s="137">
        <f t="shared" si="2"/>
        <v>-0.81999999999999984</v>
      </c>
      <c r="Q42" s="132">
        <f t="shared" si="3"/>
        <v>2</v>
      </c>
      <c r="R42" s="84"/>
      <c r="S42" s="140">
        <f t="shared" si="4"/>
        <v>-0.81999999999999984</v>
      </c>
      <c r="T42" s="135"/>
      <c r="U42" s="135"/>
      <c r="V42" s="135"/>
      <c r="W42" s="135"/>
      <c r="X42" s="135"/>
      <c r="Y42" s="135">
        <v>1</v>
      </c>
      <c r="Z42" s="141">
        <f t="shared" si="5"/>
        <v>1</v>
      </c>
      <c r="AA42" s="136"/>
      <c r="AB42" s="136"/>
      <c r="AC42" s="136"/>
      <c r="AD42" s="136"/>
      <c r="AE42" s="136"/>
      <c r="AF42" s="136"/>
      <c r="AG42" s="136">
        <v>1</v>
      </c>
      <c r="AH42" s="141">
        <v>1</v>
      </c>
      <c r="AI42" s="136"/>
    </row>
    <row r="43" spans="1:35" s="139" customFormat="1">
      <c r="A43" s="135" t="s">
        <v>303</v>
      </c>
      <c r="B43" s="136" t="s">
        <v>347</v>
      </c>
      <c r="C43" s="136" t="s">
        <v>368</v>
      </c>
      <c r="D43" s="135"/>
      <c r="E43" s="135"/>
      <c r="F43" s="135"/>
      <c r="G43" s="135">
        <v>2.61</v>
      </c>
      <c r="H43" s="135">
        <v>2</v>
      </c>
      <c r="I43" s="135">
        <v>2</v>
      </c>
      <c r="J43" s="135"/>
      <c r="K43" s="135"/>
      <c r="L43" s="135"/>
      <c r="M43" s="135">
        <v>2</v>
      </c>
      <c r="N43" s="137">
        <f t="shared" si="1"/>
        <v>4</v>
      </c>
      <c r="O43" s="138"/>
      <c r="P43" s="137">
        <f t="shared" si="2"/>
        <v>1.3900000000000001</v>
      </c>
      <c r="Q43" s="132">
        <f t="shared" si="3"/>
        <v>4</v>
      </c>
      <c r="R43" s="133"/>
      <c r="S43" s="140">
        <f t="shared" si="4"/>
        <v>1.3900000000000001</v>
      </c>
      <c r="T43" s="136"/>
      <c r="U43" s="136"/>
      <c r="V43" s="136"/>
      <c r="W43" s="136"/>
      <c r="X43" s="136"/>
      <c r="Y43" s="136"/>
      <c r="Z43" s="141">
        <f t="shared" si="5"/>
        <v>0</v>
      </c>
      <c r="AA43" s="136"/>
      <c r="AB43" s="136">
        <v>1</v>
      </c>
      <c r="AC43" s="136">
        <v>1</v>
      </c>
      <c r="AD43" s="136">
        <v>1</v>
      </c>
      <c r="AE43" s="136"/>
      <c r="AF43" s="136"/>
      <c r="AG43" s="136"/>
      <c r="AH43" s="141">
        <f t="shared" si="0"/>
        <v>3</v>
      </c>
      <c r="AI43" s="136"/>
    </row>
    <row r="44" spans="1:35" s="139" customFormat="1">
      <c r="A44" s="155"/>
      <c r="B44" s="136"/>
      <c r="C44" s="148" t="s">
        <v>5</v>
      </c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>
        <f>SUM(AH4:AH43)</f>
        <v>154</v>
      </c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B2:AH2"/>
    <mergeCell ref="AI2:AI3"/>
    <mergeCell ref="E1:G1"/>
    <mergeCell ref="Q2:R2"/>
    <mergeCell ref="P2:P3"/>
    <mergeCell ref="A1:C1"/>
    <mergeCell ref="T2:Z2"/>
    <mergeCell ref="AA2:AA3"/>
    <mergeCell ref="S2:S3"/>
    <mergeCell ref="F2:F3"/>
    <mergeCell ref="A2:C2"/>
    <mergeCell ref="D2:D3"/>
    <mergeCell ref="E2:E3"/>
    <mergeCell ref="I2:N2"/>
    <mergeCell ref="O2:O3"/>
    <mergeCell ref="G2:G3"/>
    <mergeCell ref="H2:H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</sheetPr>
  <dimension ref="A1:L85"/>
  <sheetViews>
    <sheetView workbookViewId="0">
      <pane ySplit="2" topLeftCell="A3" activePane="bottomLeft" state="frozen"/>
      <selection pane="bottomLeft" activeCell="K26" sqref="K26"/>
    </sheetView>
  </sheetViews>
  <sheetFormatPr defaultColWidth="8.75" defaultRowHeight="20.25"/>
  <cols>
    <col min="1" max="1" width="13" style="8" customWidth="1"/>
    <col min="2" max="2" width="8.75" style="8"/>
    <col min="3" max="3" width="14.375" style="8" customWidth="1"/>
    <col min="4" max="9" width="9.375" style="8" customWidth="1"/>
    <col min="10" max="12" width="9.375" style="37" customWidth="1"/>
    <col min="13" max="16384" width="8.75" style="8"/>
  </cols>
  <sheetData>
    <row r="1" spans="1:12" ht="32.25" customHeight="1">
      <c r="A1" s="6" t="s">
        <v>114</v>
      </c>
      <c r="B1" s="6"/>
      <c r="C1" s="6"/>
      <c r="D1" s="7"/>
      <c r="E1" s="252" t="s">
        <v>79</v>
      </c>
      <c r="F1" s="252"/>
      <c r="G1" s="252"/>
      <c r="H1" s="252"/>
      <c r="I1" s="252"/>
      <c r="J1" s="253" t="s">
        <v>78</v>
      </c>
      <c r="K1" s="254"/>
      <c r="L1" s="254"/>
    </row>
    <row r="2" spans="1:12">
      <c r="A2" s="6" t="s">
        <v>0</v>
      </c>
      <c r="B2" s="6" t="s">
        <v>73</v>
      </c>
      <c r="C2" s="6" t="s">
        <v>71</v>
      </c>
      <c r="D2" s="10" t="s">
        <v>1</v>
      </c>
      <c r="E2" s="64" t="s">
        <v>86</v>
      </c>
      <c r="F2" s="64" t="s">
        <v>87</v>
      </c>
      <c r="G2" s="64" t="s">
        <v>72</v>
      </c>
      <c r="H2" s="64" t="s">
        <v>4</v>
      </c>
      <c r="I2" s="64" t="s">
        <v>5</v>
      </c>
      <c r="J2" s="9">
        <v>53</v>
      </c>
      <c r="K2" s="9">
        <v>54</v>
      </c>
      <c r="L2" s="9">
        <v>55</v>
      </c>
    </row>
    <row r="3" spans="1:12">
      <c r="A3" s="32" t="s">
        <v>14</v>
      </c>
      <c r="B3" s="32" t="s">
        <v>76</v>
      </c>
      <c r="C3" s="32" t="s">
        <v>141</v>
      </c>
      <c r="D3" s="17">
        <v>43</v>
      </c>
      <c r="E3" s="17">
        <v>2</v>
      </c>
      <c r="F3" s="17">
        <v>0</v>
      </c>
      <c r="G3" s="17">
        <v>3</v>
      </c>
      <c r="H3" s="17">
        <v>2</v>
      </c>
      <c r="I3" s="17">
        <f>SUM(E3:H3)</f>
        <v>7</v>
      </c>
      <c r="J3" s="17">
        <v>0</v>
      </c>
      <c r="K3" s="17">
        <v>0</v>
      </c>
      <c r="L3" s="17">
        <v>2</v>
      </c>
    </row>
    <row r="4" spans="1:12">
      <c r="A4" s="19" t="s">
        <v>14</v>
      </c>
      <c r="B4" s="19" t="s">
        <v>16</v>
      </c>
      <c r="C4" s="19" t="s">
        <v>88</v>
      </c>
      <c r="D4" s="66">
        <f>+[1]นักเทคนิค!D3</f>
        <v>2</v>
      </c>
      <c r="E4" s="64"/>
      <c r="F4" s="64"/>
      <c r="G4" s="64"/>
      <c r="H4" s="64"/>
      <c r="I4" s="64"/>
      <c r="J4" s="33">
        <v>0</v>
      </c>
      <c r="K4" s="43">
        <v>0</v>
      </c>
      <c r="L4" s="44">
        <v>0</v>
      </c>
    </row>
    <row r="5" spans="1:12">
      <c r="A5" s="19"/>
      <c r="B5" s="19"/>
      <c r="C5" s="19" t="s">
        <v>89</v>
      </c>
      <c r="D5" s="10"/>
      <c r="E5" s="64"/>
      <c r="F5" s="64"/>
      <c r="G5" s="64"/>
      <c r="H5" s="64"/>
      <c r="I5" s="64"/>
      <c r="J5" s="65"/>
      <c r="K5" s="43"/>
      <c r="L5" s="44"/>
    </row>
    <row r="6" spans="1:12">
      <c r="A6" s="19"/>
      <c r="B6" s="19" t="s">
        <v>17</v>
      </c>
      <c r="C6" s="19" t="s">
        <v>90</v>
      </c>
      <c r="D6" s="10">
        <f>+[1]นักเทคนิค!D5</f>
        <v>2</v>
      </c>
      <c r="E6" s="64"/>
      <c r="F6" s="64"/>
      <c r="G6" s="64"/>
      <c r="H6" s="64"/>
      <c r="I6" s="64"/>
      <c r="J6" s="33">
        <v>0</v>
      </c>
      <c r="K6" s="43">
        <v>0</v>
      </c>
      <c r="L6" s="44">
        <v>0</v>
      </c>
    </row>
    <row r="7" spans="1:12">
      <c r="A7" s="19"/>
      <c r="B7" s="19"/>
      <c r="C7" s="19" t="s">
        <v>89</v>
      </c>
      <c r="D7" s="10"/>
      <c r="E7" s="64"/>
      <c r="F7" s="64"/>
      <c r="G7" s="64"/>
      <c r="H7" s="64"/>
      <c r="I7" s="64"/>
      <c r="J7" s="65"/>
      <c r="K7" s="43"/>
      <c r="L7" s="44"/>
    </row>
    <row r="8" spans="1:12">
      <c r="A8" s="19"/>
      <c r="B8" s="19" t="s">
        <v>18</v>
      </c>
      <c r="C8" s="19" t="s">
        <v>91</v>
      </c>
      <c r="D8" s="10">
        <f>+[1]นักเทคนิค!D7</f>
        <v>17</v>
      </c>
      <c r="E8" s="64"/>
      <c r="F8" s="64"/>
      <c r="G8" s="64"/>
      <c r="H8" s="64"/>
      <c r="I8" s="64"/>
      <c r="J8" s="33">
        <v>0</v>
      </c>
      <c r="K8" s="43">
        <v>0</v>
      </c>
      <c r="L8" s="44">
        <v>0</v>
      </c>
    </row>
    <row r="9" spans="1:12">
      <c r="A9" s="19"/>
      <c r="B9" s="19"/>
      <c r="C9" s="19" t="s">
        <v>89</v>
      </c>
      <c r="D9" s="10"/>
      <c r="E9" s="64"/>
      <c r="F9" s="64"/>
      <c r="G9" s="64"/>
      <c r="H9" s="64"/>
      <c r="I9" s="64"/>
      <c r="J9" s="65"/>
      <c r="K9" s="43"/>
      <c r="L9" s="44"/>
    </row>
    <row r="10" spans="1:12">
      <c r="A10" s="19"/>
      <c r="B10" s="19" t="s">
        <v>92</v>
      </c>
      <c r="C10" s="19" t="s">
        <v>93</v>
      </c>
      <c r="D10" s="10">
        <v>0</v>
      </c>
      <c r="E10" s="64"/>
      <c r="F10" s="64"/>
      <c r="G10" s="64"/>
      <c r="H10" s="64"/>
      <c r="I10" s="64"/>
      <c r="J10" s="33">
        <v>0</v>
      </c>
      <c r="K10" s="43">
        <v>0</v>
      </c>
      <c r="L10" s="44">
        <v>0</v>
      </c>
    </row>
    <row r="11" spans="1:12">
      <c r="A11" s="19"/>
      <c r="B11" s="19"/>
      <c r="C11" s="19" t="s">
        <v>89</v>
      </c>
      <c r="D11" s="10"/>
      <c r="E11" s="64"/>
      <c r="F11" s="64"/>
      <c r="G11" s="64"/>
      <c r="H11" s="64"/>
      <c r="I11" s="64"/>
      <c r="J11" s="65"/>
      <c r="K11" s="43"/>
      <c r="L11" s="44"/>
    </row>
    <row r="12" spans="1:12">
      <c r="A12" s="19"/>
      <c r="B12" s="19" t="s">
        <v>19</v>
      </c>
      <c r="C12" s="19" t="s">
        <v>95</v>
      </c>
      <c r="D12" s="10">
        <f>+[1]นักเทคนิค!D11</f>
        <v>2</v>
      </c>
      <c r="E12" s="64"/>
      <c r="F12" s="64"/>
      <c r="G12" s="64"/>
      <c r="H12" s="64"/>
      <c r="I12" s="64"/>
      <c r="J12" s="33">
        <v>0</v>
      </c>
      <c r="K12" s="43">
        <v>0</v>
      </c>
      <c r="L12" s="44">
        <v>0</v>
      </c>
    </row>
    <row r="13" spans="1:12">
      <c r="A13" s="19"/>
      <c r="B13" s="19"/>
      <c r="C13" s="19" t="s">
        <v>89</v>
      </c>
      <c r="D13" s="10"/>
      <c r="E13" s="64"/>
      <c r="F13" s="64"/>
      <c r="G13" s="64"/>
      <c r="H13" s="64"/>
      <c r="I13" s="64"/>
      <c r="J13" s="65"/>
      <c r="K13" s="43"/>
      <c r="L13" s="44"/>
    </row>
    <row r="14" spans="1:12">
      <c r="A14" s="19"/>
      <c r="B14" s="19" t="s">
        <v>20</v>
      </c>
      <c r="C14" s="19" t="s">
        <v>96</v>
      </c>
      <c r="D14" s="10">
        <f>+[1]นักเทคนิค!D13</f>
        <v>8</v>
      </c>
      <c r="E14" s="64">
        <v>1</v>
      </c>
      <c r="F14" s="64"/>
      <c r="G14" s="64"/>
      <c r="H14" s="64"/>
      <c r="I14" s="64"/>
      <c r="J14" s="33">
        <v>0</v>
      </c>
      <c r="K14" s="43">
        <v>0</v>
      </c>
      <c r="L14" s="44">
        <v>0</v>
      </c>
    </row>
    <row r="15" spans="1:12">
      <c r="A15" s="19"/>
      <c r="B15" s="19"/>
      <c r="C15" s="19" t="s">
        <v>89</v>
      </c>
      <c r="D15" s="10"/>
      <c r="E15" s="64"/>
      <c r="F15" s="64"/>
      <c r="G15" s="64"/>
      <c r="H15" s="64"/>
      <c r="I15" s="64"/>
      <c r="J15" s="65"/>
      <c r="K15" s="43"/>
      <c r="L15" s="44"/>
    </row>
    <row r="16" spans="1:12">
      <c r="A16" s="19"/>
      <c r="B16" s="19" t="s">
        <v>97</v>
      </c>
      <c r="C16" s="19" t="s">
        <v>98</v>
      </c>
      <c r="D16" s="10">
        <f>+[1]นักเทคนิค!D15</f>
        <v>2</v>
      </c>
      <c r="E16" s="64"/>
      <c r="F16" s="64"/>
      <c r="G16" s="64"/>
      <c r="H16" s="64"/>
      <c r="I16" s="64"/>
      <c r="J16" s="33">
        <v>0</v>
      </c>
      <c r="K16" s="43">
        <v>0</v>
      </c>
      <c r="L16" s="44">
        <v>0</v>
      </c>
    </row>
    <row r="17" spans="1:12">
      <c r="A17" s="19"/>
      <c r="B17" s="19"/>
      <c r="C17" s="19" t="s">
        <v>89</v>
      </c>
      <c r="D17" s="10"/>
      <c r="E17" s="64"/>
      <c r="F17" s="64"/>
      <c r="G17" s="64"/>
      <c r="H17" s="64"/>
      <c r="I17" s="64"/>
      <c r="J17" s="65"/>
      <c r="K17" s="43"/>
      <c r="L17" s="44"/>
    </row>
    <row r="18" spans="1:12">
      <c r="A18" s="19"/>
      <c r="B18" s="19" t="s">
        <v>21</v>
      </c>
      <c r="C18" s="19" t="s">
        <v>99</v>
      </c>
      <c r="D18" s="10">
        <f>+[1]นักเทคนิค!D17</f>
        <v>2</v>
      </c>
      <c r="E18" s="64"/>
      <c r="F18" s="64"/>
      <c r="G18" s="64"/>
      <c r="H18" s="64"/>
      <c r="I18" s="64"/>
      <c r="J18" s="33">
        <v>0</v>
      </c>
      <c r="K18" s="43">
        <v>0</v>
      </c>
      <c r="L18" s="44">
        <v>0</v>
      </c>
    </row>
    <row r="19" spans="1:12">
      <c r="A19" s="19"/>
      <c r="B19" s="19"/>
      <c r="C19" s="19" t="s">
        <v>89</v>
      </c>
      <c r="D19" s="10"/>
      <c r="E19" s="64"/>
      <c r="F19" s="64"/>
      <c r="G19" s="64"/>
      <c r="H19" s="64"/>
      <c r="I19" s="64"/>
      <c r="J19" s="65"/>
      <c r="K19" s="43"/>
      <c r="L19" s="44"/>
    </row>
    <row r="20" spans="1:12">
      <c r="A20" s="19"/>
      <c r="B20" s="19" t="s">
        <v>22</v>
      </c>
      <c r="C20" s="19" t="s">
        <v>100</v>
      </c>
      <c r="D20" s="10">
        <f>+[1]นักเทคนิค!D19</f>
        <v>2</v>
      </c>
      <c r="E20" s="64"/>
      <c r="F20" s="64"/>
      <c r="G20" s="64">
        <v>1</v>
      </c>
      <c r="H20" s="64"/>
      <c r="I20" s="64"/>
      <c r="J20" s="21">
        <v>1</v>
      </c>
      <c r="K20" s="43">
        <v>0</v>
      </c>
      <c r="L20" s="44">
        <v>0</v>
      </c>
    </row>
    <row r="21" spans="1:12">
      <c r="A21" s="19"/>
      <c r="B21" s="19"/>
      <c r="C21" s="19" t="s">
        <v>89</v>
      </c>
      <c r="D21" s="10"/>
      <c r="E21" s="64"/>
      <c r="F21" s="64"/>
      <c r="G21" s="64"/>
      <c r="H21" s="64"/>
      <c r="I21" s="64"/>
      <c r="J21" s="65"/>
      <c r="K21" s="43"/>
      <c r="L21" s="44"/>
    </row>
    <row r="22" spans="1:12">
      <c r="A22" s="19"/>
      <c r="B22" s="19" t="s">
        <v>23</v>
      </c>
      <c r="C22" s="19" t="s">
        <v>101</v>
      </c>
      <c r="D22" s="10">
        <f>+[1]นักเทคนิค!D21</f>
        <v>2</v>
      </c>
      <c r="E22" s="64"/>
      <c r="F22" s="64"/>
      <c r="G22" s="64"/>
      <c r="H22" s="64"/>
      <c r="I22" s="64"/>
      <c r="J22" s="33">
        <v>0</v>
      </c>
      <c r="K22" s="43">
        <v>0</v>
      </c>
      <c r="L22" s="44">
        <v>0</v>
      </c>
    </row>
    <row r="23" spans="1:12">
      <c r="A23" s="19"/>
      <c r="B23" s="19"/>
      <c r="C23" s="19" t="s">
        <v>89</v>
      </c>
      <c r="D23" s="10"/>
      <c r="E23" s="64"/>
      <c r="F23" s="64"/>
      <c r="G23" s="64"/>
      <c r="H23" s="64"/>
      <c r="I23" s="64"/>
      <c r="J23" s="65"/>
      <c r="K23" s="43"/>
      <c r="L23" s="44"/>
    </row>
    <row r="24" spans="1:12">
      <c r="A24" s="19"/>
      <c r="B24" s="19" t="s">
        <v>24</v>
      </c>
      <c r="C24" s="20" t="s">
        <v>102</v>
      </c>
      <c r="D24" s="10">
        <f>+[1]นักเทคนิค!D23</f>
        <v>4</v>
      </c>
      <c r="E24" s="64"/>
      <c r="F24" s="64"/>
      <c r="G24" s="64"/>
      <c r="H24" s="64"/>
      <c r="I24" s="64"/>
      <c r="J24" s="33">
        <v>0</v>
      </c>
      <c r="K24" s="43">
        <v>0</v>
      </c>
      <c r="L24" s="44">
        <v>0</v>
      </c>
    </row>
    <row r="25" spans="1:12">
      <c r="A25" s="19"/>
      <c r="B25" s="19"/>
      <c r="C25" s="19" t="s">
        <v>89</v>
      </c>
      <c r="D25" s="10"/>
      <c r="E25" s="64"/>
      <c r="F25" s="64"/>
      <c r="G25" s="64"/>
      <c r="H25" s="64"/>
      <c r="I25" s="64"/>
      <c r="J25" s="65"/>
      <c r="K25" s="43"/>
      <c r="L25" s="44"/>
    </row>
    <row r="26" spans="1:12">
      <c r="A26" s="19"/>
      <c r="B26" s="20" t="s">
        <v>25</v>
      </c>
      <c r="C26" s="20" t="s">
        <v>103</v>
      </c>
      <c r="D26" s="10">
        <f>+[1]นักเทคนิค!D25</f>
        <v>8</v>
      </c>
      <c r="E26" s="64"/>
      <c r="F26" s="64"/>
      <c r="G26" s="64">
        <v>1</v>
      </c>
      <c r="H26" s="64"/>
      <c r="I26" s="64"/>
      <c r="J26" s="33">
        <v>0</v>
      </c>
      <c r="K26" s="15">
        <v>1</v>
      </c>
      <c r="L26" s="44">
        <v>0</v>
      </c>
    </row>
    <row r="27" spans="1:12">
      <c r="A27" s="19"/>
      <c r="B27" s="20"/>
      <c r="C27" s="19" t="s">
        <v>89</v>
      </c>
      <c r="D27" s="10"/>
      <c r="E27" s="64"/>
      <c r="F27" s="64"/>
      <c r="G27" s="64"/>
      <c r="H27" s="64"/>
      <c r="I27" s="64"/>
      <c r="J27" s="65"/>
      <c r="K27" s="43"/>
      <c r="L27" s="44"/>
    </row>
    <row r="28" spans="1:12">
      <c r="A28" s="19"/>
      <c r="B28" s="20" t="s">
        <v>26</v>
      </c>
      <c r="C28" s="20" t="s">
        <v>104</v>
      </c>
      <c r="D28" s="10">
        <f>+[1]นักเทคนิค!D27</f>
        <v>2</v>
      </c>
      <c r="E28" s="64">
        <v>1</v>
      </c>
      <c r="F28" s="64"/>
      <c r="G28" s="64"/>
      <c r="H28" s="64"/>
      <c r="I28" s="64"/>
      <c r="J28" s="65">
        <v>0</v>
      </c>
      <c r="K28" s="43">
        <v>0</v>
      </c>
      <c r="L28" s="44">
        <v>0</v>
      </c>
    </row>
    <row r="29" spans="1:12">
      <c r="A29" s="19"/>
      <c r="B29" s="20"/>
      <c r="C29" s="19" t="s">
        <v>89</v>
      </c>
      <c r="D29" s="10"/>
      <c r="E29" s="64"/>
      <c r="F29" s="64"/>
      <c r="G29" s="64"/>
      <c r="H29" s="64"/>
      <c r="I29" s="64"/>
      <c r="J29" s="65"/>
      <c r="K29" s="43"/>
      <c r="L29" s="44"/>
    </row>
    <row r="30" spans="1:12">
      <c r="A30" s="19"/>
      <c r="B30" s="20" t="s">
        <v>27</v>
      </c>
      <c r="C30" s="20" t="s">
        <v>105</v>
      </c>
      <c r="D30" s="10">
        <f>+[1]นักเทคนิค!D29</f>
        <v>4</v>
      </c>
      <c r="E30" s="64"/>
      <c r="F30" s="64"/>
      <c r="G30" s="64"/>
      <c r="H30" s="64"/>
      <c r="I30" s="64"/>
      <c r="J30" s="33">
        <v>0</v>
      </c>
      <c r="K30" s="43">
        <v>0</v>
      </c>
      <c r="L30" s="44">
        <v>0</v>
      </c>
    </row>
    <row r="31" spans="1:12">
      <c r="A31" s="19"/>
      <c r="B31" s="20"/>
      <c r="C31" s="19" t="s">
        <v>89</v>
      </c>
      <c r="D31" s="10"/>
      <c r="E31" s="64"/>
      <c r="F31" s="64"/>
      <c r="G31" s="64"/>
      <c r="H31" s="64"/>
      <c r="I31" s="64"/>
      <c r="J31" s="65"/>
      <c r="K31" s="43"/>
      <c r="L31" s="44"/>
    </row>
    <row r="32" spans="1:12">
      <c r="A32" s="19"/>
      <c r="B32" s="20" t="s">
        <v>29</v>
      </c>
      <c r="C32" s="20" t="s">
        <v>106</v>
      </c>
      <c r="D32" s="10">
        <f>+[1]นักเทคนิค!D31</f>
        <v>2</v>
      </c>
      <c r="E32" s="64"/>
      <c r="F32" s="64"/>
      <c r="G32" s="64"/>
      <c r="H32" s="64"/>
      <c r="I32" s="64"/>
      <c r="J32" s="33">
        <v>0</v>
      </c>
      <c r="K32" s="43">
        <v>0</v>
      </c>
      <c r="L32" s="44">
        <v>0</v>
      </c>
    </row>
    <row r="33" spans="1:12">
      <c r="A33" s="19"/>
      <c r="B33" s="20"/>
      <c r="C33" s="19" t="s">
        <v>89</v>
      </c>
      <c r="D33" s="10"/>
      <c r="E33" s="64"/>
      <c r="F33" s="64"/>
      <c r="G33" s="64"/>
      <c r="H33" s="64"/>
      <c r="I33" s="64"/>
      <c r="J33" s="65"/>
      <c r="K33" s="43"/>
      <c r="L33" s="44"/>
    </row>
    <row r="34" spans="1:12">
      <c r="A34" s="19"/>
      <c r="B34" s="20" t="s">
        <v>30</v>
      </c>
      <c r="C34" s="20" t="s">
        <v>107</v>
      </c>
      <c r="D34" s="10">
        <f>+[1]นักเทคนิค!D33</f>
        <v>2</v>
      </c>
      <c r="E34" s="64"/>
      <c r="F34" s="64"/>
      <c r="G34" s="64"/>
      <c r="H34" s="64"/>
      <c r="I34" s="64"/>
      <c r="J34" s="33">
        <v>0</v>
      </c>
      <c r="K34" s="43">
        <v>0</v>
      </c>
      <c r="L34" s="44">
        <v>0</v>
      </c>
    </row>
    <row r="35" spans="1:12">
      <c r="A35" s="19"/>
      <c r="B35" s="20"/>
      <c r="C35" s="19" t="s">
        <v>89</v>
      </c>
      <c r="D35" s="10"/>
      <c r="E35" s="64"/>
      <c r="F35" s="64"/>
      <c r="G35" s="64"/>
      <c r="H35" s="64"/>
      <c r="I35" s="64"/>
      <c r="J35" s="65"/>
      <c r="K35" s="43"/>
      <c r="L35" s="44"/>
    </row>
    <row r="36" spans="1:12">
      <c r="A36" s="19"/>
      <c r="B36" s="20" t="s">
        <v>31</v>
      </c>
      <c r="C36" s="20" t="s">
        <v>108</v>
      </c>
      <c r="D36" s="10">
        <f>+[1]นักเทคนิค!D35</f>
        <v>2</v>
      </c>
      <c r="E36" s="64"/>
      <c r="F36" s="64"/>
      <c r="G36" s="64"/>
      <c r="H36" s="64"/>
      <c r="I36" s="64"/>
      <c r="J36" s="33">
        <v>0</v>
      </c>
      <c r="K36" s="43">
        <v>0</v>
      </c>
      <c r="L36" s="44">
        <v>0</v>
      </c>
    </row>
    <row r="37" spans="1:12">
      <c r="A37" s="19"/>
      <c r="B37" s="20"/>
      <c r="C37" s="19" t="s">
        <v>89</v>
      </c>
      <c r="D37" s="10"/>
      <c r="E37" s="64"/>
      <c r="F37" s="64"/>
      <c r="G37" s="64"/>
      <c r="H37" s="64"/>
      <c r="I37" s="64"/>
      <c r="J37" s="65"/>
      <c r="K37" s="43"/>
      <c r="L37" s="44"/>
    </row>
    <row r="38" spans="1:12">
      <c r="A38" s="19"/>
      <c r="B38" s="20" t="s">
        <v>32</v>
      </c>
      <c r="C38" s="20" t="s">
        <v>109</v>
      </c>
      <c r="D38" s="10">
        <f>+[1]นักเทคนิค!D37</f>
        <v>2</v>
      </c>
      <c r="E38" s="64"/>
      <c r="F38" s="64"/>
      <c r="G38" s="64"/>
      <c r="H38" s="64"/>
      <c r="I38" s="64"/>
      <c r="J38" s="33">
        <v>0</v>
      </c>
      <c r="K38" s="43">
        <v>0</v>
      </c>
      <c r="L38" s="44">
        <v>0</v>
      </c>
    </row>
    <row r="39" spans="1:12">
      <c r="A39" s="19"/>
      <c r="B39" s="20"/>
      <c r="C39" s="19" t="s">
        <v>89</v>
      </c>
      <c r="D39" s="10"/>
      <c r="E39" s="64"/>
      <c r="F39" s="64"/>
      <c r="G39" s="64"/>
      <c r="H39" s="64"/>
      <c r="I39" s="64"/>
      <c r="J39" s="65"/>
      <c r="K39" s="43"/>
      <c r="L39" s="44"/>
    </row>
    <row r="40" spans="1:12">
      <c r="A40" s="19"/>
      <c r="B40" s="20" t="s">
        <v>110</v>
      </c>
      <c r="C40" s="20" t="s">
        <v>111</v>
      </c>
      <c r="D40" s="10">
        <f>+[1]นักเทคนิค!D39</f>
        <v>0</v>
      </c>
      <c r="E40" s="64"/>
      <c r="F40" s="64"/>
      <c r="G40" s="64"/>
      <c r="H40" s="64"/>
      <c r="I40" s="64"/>
      <c r="J40" s="33">
        <v>0</v>
      </c>
      <c r="K40" s="43">
        <v>0</v>
      </c>
      <c r="L40" s="44">
        <v>0</v>
      </c>
    </row>
    <row r="41" spans="1:12">
      <c r="A41" s="19"/>
      <c r="B41" s="20"/>
      <c r="C41" s="19" t="s">
        <v>89</v>
      </c>
      <c r="D41" s="10"/>
      <c r="E41" s="64"/>
      <c r="F41" s="64"/>
      <c r="G41" s="64"/>
      <c r="H41" s="64"/>
      <c r="I41" s="64"/>
      <c r="J41" s="65"/>
      <c r="K41" s="43"/>
      <c r="L41" s="44"/>
    </row>
    <row r="42" spans="1:12">
      <c r="A42" s="19"/>
      <c r="B42" s="20" t="s">
        <v>112</v>
      </c>
      <c r="C42" s="20" t="s">
        <v>113</v>
      </c>
      <c r="D42" s="10">
        <f>+[1]นักเทคนิค!D41</f>
        <v>0</v>
      </c>
      <c r="E42" s="64"/>
      <c r="F42" s="64"/>
      <c r="G42" s="64"/>
      <c r="H42" s="64"/>
      <c r="I42" s="64"/>
      <c r="J42" s="33">
        <v>0</v>
      </c>
      <c r="K42" s="43">
        <v>0</v>
      </c>
      <c r="L42" s="44">
        <v>0</v>
      </c>
    </row>
    <row r="43" spans="1:12">
      <c r="A43" s="19"/>
      <c r="B43" s="20"/>
      <c r="C43" s="19" t="s">
        <v>89</v>
      </c>
      <c r="D43" s="10"/>
      <c r="E43" s="64"/>
      <c r="F43" s="64"/>
      <c r="G43" s="64"/>
      <c r="H43" s="64"/>
      <c r="I43" s="64"/>
      <c r="J43" s="33">
        <v>0</v>
      </c>
      <c r="K43" s="43">
        <v>0</v>
      </c>
      <c r="L43" s="44">
        <v>0</v>
      </c>
    </row>
    <row r="44" spans="1:12">
      <c r="A44" s="255" t="s">
        <v>5</v>
      </c>
      <c r="B44" s="256"/>
      <c r="C44" s="257"/>
      <c r="D44" s="34">
        <f t="shared" ref="D44:I44" si="0">SUBTOTAL(9,D4:D43)</f>
        <v>65</v>
      </c>
      <c r="E44" s="34">
        <f t="shared" si="0"/>
        <v>2</v>
      </c>
      <c r="F44" s="34">
        <f t="shared" si="0"/>
        <v>0</v>
      </c>
      <c r="G44" s="34">
        <f t="shared" si="0"/>
        <v>2</v>
      </c>
      <c r="H44" s="34">
        <f t="shared" si="0"/>
        <v>0</v>
      </c>
      <c r="I44" s="34">
        <f t="shared" si="0"/>
        <v>0</v>
      </c>
      <c r="J44" s="67">
        <f>SUM(J3:J43)</f>
        <v>1</v>
      </c>
      <c r="K44" s="67">
        <f>SUM(K3:K43)</f>
        <v>1</v>
      </c>
      <c r="L44" s="67">
        <f>SUM(L3:L43)</f>
        <v>2</v>
      </c>
    </row>
    <row r="45" spans="1:12">
      <c r="A45" s="16" t="s">
        <v>49</v>
      </c>
      <c r="B45" s="16" t="s">
        <v>76</v>
      </c>
      <c r="C45" s="16" t="s">
        <v>140</v>
      </c>
      <c r="D45" s="18">
        <v>25.2</v>
      </c>
      <c r="E45" s="19"/>
      <c r="F45" s="19"/>
      <c r="G45" s="19"/>
      <c r="H45" s="19"/>
      <c r="I45" s="19"/>
      <c r="J45" s="19"/>
      <c r="K45" s="19"/>
      <c r="L45" s="19"/>
    </row>
    <row r="46" spans="1:12">
      <c r="A46" s="50" t="s">
        <v>49</v>
      </c>
      <c r="B46" s="51" t="s">
        <v>76</v>
      </c>
      <c r="C46" s="51" t="s">
        <v>74</v>
      </c>
      <c r="D46" s="52" t="s">
        <v>94</v>
      </c>
      <c r="E46" s="52" t="s">
        <v>94</v>
      </c>
      <c r="F46" s="52" t="s">
        <v>94</v>
      </c>
      <c r="G46" s="52" t="s">
        <v>94</v>
      </c>
      <c r="H46" s="52" t="s">
        <v>94</v>
      </c>
      <c r="I46" s="52" t="s">
        <v>94</v>
      </c>
      <c r="J46" s="52" t="s">
        <v>94</v>
      </c>
      <c r="K46" s="51"/>
      <c r="L46" s="50"/>
    </row>
    <row r="47" spans="1:12">
      <c r="A47" s="50" t="s">
        <v>49</v>
      </c>
      <c r="B47" s="51"/>
      <c r="C47" s="51" t="s">
        <v>75</v>
      </c>
      <c r="D47" s="69">
        <v>0</v>
      </c>
      <c r="E47" s="52">
        <v>0</v>
      </c>
      <c r="F47" s="50">
        <v>0</v>
      </c>
      <c r="G47" s="52">
        <v>0</v>
      </c>
      <c r="H47" s="52">
        <v>0</v>
      </c>
      <c r="I47" s="50">
        <f>SUM(E47:H47)</f>
        <v>0</v>
      </c>
      <c r="J47" s="52">
        <v>0</v>
      </c>
      <c r="K47" s="51"/>
      <c r="L47" s="50"/>
    </row>
    <row r="48" spans="1:12">
      <c r="A48" s="50" t="s">
        <v>49</v>
      </c>
      <c r="B48" s="51" t="s">
        <v>116</v>
      </c>
      <c r="C48" s="51" t="s">
        <v>117</v>
      </c>
      <c r="D48" s="69">
        <v>2.2000000000000002</v>
      </c>
      <c r="E48" s="52">
        <v>1</v>
      </c>
      <c r="F48" s="50">
        <v>0</v>
      </c>
      <c r="G48" s="52">
        <v>0</v>
      </c>
      <c r="H48" s="52">
        <v>1</v>
      </c>
      <c r="I48" s="50">
        <f t="shared" ref="I48:I81" si="1">SUM(E48:H48)</f>
        <v>2</v>
      </c>
      <c r="J48" s="52">
        <v>0</v>
      </c>
      <c r="K48" s="51"/>
      <c r="L48" s="50"/>
    </row>
    <row r="49" spans="1:12">
      <c r="A49" s="50" t="s">
        <v>49</v>
      </c>
      <c r="B49" s="51"/>
      <c r="C49" s="51" t="s">
        <v>75</v>
      </c>
      <c r="D49" s="69">
        <v>0</v>
      </c>
      <c r="E49" s="52">
        <v>0</v>
      </c>
      <c r="F49" s="50">
        <v>0</v>
      </c>
      <c r="G49" s="52">
        <v>0</v>
      </c>
      <c r="H49" s="52">
        <v>0</v>
      </c>
      <c r="I49" s="50">
        <f t="shared" si="1"/>
        <v>0</v>
      </c>
      <c r="J49" s="52">
        <v>0</v>
      </c>
      <c r="K49" s="51"/>
      <c r="L49" s="50"/>
    </row>
    <row r="50" spans="1:12">
      <c r="A50" s="50" t="s">
        <v>49</v>
      </c>
      <c r="B50" s="51" t="s">
        <v>50</v>
      </c>
      <c r="C50" s="51" t="s">
        <v>118</v>
      </c>
      <c r="D50" s="69">
        <v>2.2000000000000002</v>
      </c>
      <c r="E50" s="52">
        <v>2</v>
      </c>
      <c r="F50" s="50">
        <v>0</v>
      </c>
      <c r="G50" s="52">
        <v>0</v>
      </c>
      <c r="H50" s="52">
        <v>1</v>
      </c>
      <c r="I50" s="50">
        <f t="shared" si="1"/>
        <v>3</v>
      </c>
      <c r="J50" s="52">
        <v>1</v>
      </c>
      <c r="K50" s="51"/>
      <c r="L50" s="50"/>
    </row>
    <row r="51" spans="1:12">
      <c r="A51" s="50" t="s">
        <v>49</v>
      </c>
      <c r="B51" s="51"/>
      <c r="C51" s="51" t="s">
        <v>75</v>
      </c>
      <c r="D51" s="69">
        <v>0</v>
      </c>
      <c r="E51" s="52">
        <v>0</v>
      </c>
      <c r="F51" s="50">
        <v>0</v>
      </c>
      <c r="G51" s="52">
        <v>0</v>
      </c>
      <c r="H51" s="52">
        <v>0</v>
      </c>
      <c r="I51" s="50">
        <f t="shared" si="1"/>
        <v>0</v>
      </c>
      <c r="J51" s="52">
        <v>0</v>
      </c>
      <c r="K51" s="51"/>
      <c r="L51" s="50"/>
    </row>
    <row r="52" spans="1:12">
      <c r="A52" s="50" t="s">
        <v>49</v>
      </c>
      <c r="B52" s="51" t="s">
        <v>119</v>
      </c>
      <c r="C52" s="51" t="s">
        <v>120</v>
      </c>
      <c r="D52" s="69">
        <v>2.2000000000000002</v>
      </c>
      <c r="E52" s="52">
        <v>2</v>
      </c>
      <c r="F52" s="50">
        <v>0</v>
      </c>
      <c r="G52" s="52">
        <v>0</v>
      </c>
      <c r="H52" s="52">
        <v>0</v>
      </c>
      <c r="I52" s="50">
        <f t="shared" si="1"/>
        <v>2</v>
      </c>
      <c r="J52" s="52">
        <v>0</v>
      </c>
      <c r="K52" s="51"/>
      <c r="L52" s="50"/>
    </row>
    <row r="53" spans="1:12">
      <c r="A53" s="50" t="s">
        <v>49</v>
      </c>
      <c r="B53" s="51"/>
      <c r="C53" s="51" t="s">
        <v>75</v>
      </c>
      <c r="D53" s="69">
        <v>0</v>
      </c>
      <c r="E53" s="52">
        <v>0</v>
      </c>
      <c r="F53" s="50">
        <v>0</v>
      </c>
      <c r="G53" s="52">
        <v>0</v>
      </c>
      <c r="H53" s="52">
        <v>0</v>
      </c>
      <c r="I53" s="50">
        <f t="shared" si="1"/>
        <v>0</v>
      </c>
      <c r="J53" s="52">
        <v>0</v>
      </c>
      <c r="K53" s="51"/>
      <c r="L53" s="50"/>
    </row>
    <row r="54" spans="1:12">
      <c r="A54" s="50" t="s">
        <v>49</v>
      </c>
      <c r="B54" s="51" t="s">
        <v>53</v>
      </c>
      <c r="C54" s="51" t="s">
        <v>121</v>
      </c>
      <c r="D54" s="69">
        <v>3.3</v>
      </c>
      <c r="E54" s="52">
        <v>0</v>
      </c>
      <c r="F54" s="50">
        <v>0</v>
      </c>
      <c r="G54" s="52">
        <v>0</v>
      </c>
      <c r="H54" s="52">
        <v>0</v>
      </c>
      <c r="I54" s="50">
        <f t="shared" si="1"/>
        <v>0</v>
      </c>
      <c r="J54" s="52">
        <v>0</v>
      </c>
      <c r="K54" s="51"/>
      <c r="L54" s="50"/>
    </row>
    <row r="55" spans="1:12">
      <c r="A55" s="50" t="s">
        <v>49</v>
      </c>
      <c r="B55" s="51"/>
      <c r="C55" s="51" t="s">
        <v>75</v>
      </c>
      <c r="D55" s="69">
        <v>0</v>
      </c>
      <c r="E55" s="52">
        <v>0</v>
      </c>
      <c r="F55" s="50">
        <v>0</v>
      </c>
      <c r="G55" s="52">
        <v>0</v>
      </c>
      <c r="H55" s="52">
        <v>0</v>
      </c>
      <c r="I55" s="50">
        <f t="shared" si="1"/>
        <v>0</v>
      </c>
      <c r="J55" s="52">
        <v>0</v>
      </c>
      <c r="K55" s="51"/>
      <c r="L55" s="50"/>
    </row>
    <row r="56" spans="1:12">
      <c r="A56" s="50" t="s">
        <v>49</v>
      </c>
      <c r="B56" s="51" t="s">
        <v>54</v>
      </c>
      <c r="C56" s="51" t="s">
        <v>122</v>
      </c>
      <c r="D56" s="69">
        <v>2.2000000000000002</v>
      </c>
      <c r="E56" s="52">
        <v>2</v>
      </c>
      <c r="F56" s="50">
        <v>0</v>
      </c>
      <c r="G56" s="52">
        <v>0</v>
      </c>
      <c r="H56" s="52">
        <v>0</v>
      </c>
      <c r="I56" s="50">
        <f t="shared" si="1"/>
        <v>2</v>
      </c>
      <c r="J56" s="52">
        <v>0</v>
      </c>
      <c r="K56" s="51"/>
      <c r="L56" s="50"/>
    </row>
    <row r="57" spans="1:12">
      <c r="A57" s="50" t="s">
        <v>49</v>
      </c>
      <c r="B57" s="51"/>
      <c r="C57" s="51" t="s">
        <v>75</v>
      </c>
      <c r="D57" s="69">
        <v>0</v>
      </c>
      <c r="E57" s="52">
        <v>0</v>
      </c>
      <c r="F57" s="50">
        <v>0</v>
      </c>
      <c r="G57" s="52">
        <v>0</v>
      </c>
      <c r="H57" s="52">
        <v>0</v>
      </c>
      <c r="I57" s="50">
        <f t="shared" si="1"/>
        <v>0</v>
      </c>
      <c r="J57" s="52">
        <v>0</v>
      </c>
      <c r="K57" s="51"/>
      <c r="L57" s="50"/>
    </row>
    <row r="58" spans="1:12">
      <c r="A58" s="50" t="s">
        <v>49</v>
      </c>
      <c r="B58" s="51" t="s">
        <v>55</v>
      </c>
      <c r="C58" s="51" t="s">
        <v>123</v>
      </c>
      <c r="D58" s="69">
        <v>2.2000000000000002</v>
      </c>
      <c r="E58" s="52">
        <v>1</v>
      </c>
      <c r="F58" s="50">
        <v>0</v>
      </c>
      <c r="G58" s="52">
        <v>0</v>
      </c>
      <c r="H58" s="52">
        <v>0</v>
      </c>
      <c r="I58" s="50">
        <f t="shared" si="1"/>
        <v>1</v>
      </c>
      <c r="J58" s="52">
        <v>0</v>
      </c>
      <c r="K58" s="51"/>
      <c r="L58" s="50"/>
    </row>
    <row r="59" spans="1:12">
      <c r="A59" s="50" t="s">
        <v>49</v>
      </c>
      <c r="B59" s="51"/>
      <c r="C59" s="51" t="s">
        <v>75</v>
      </c>
      <c r="D59" s="69">
        <v>0</v>
      </c>
      <c r="E59" s="52">
        <v>0</v>
      </c>
      <c r="F59" s="50">
        <v>0</v>
      </c>
      <c r="G59" s="52">
        <v>0</v>
      </c>
      <c r="H59" s="52">
        <v>0</v>
      </c>
      <c r="I59" s="50">
        <f t="shared" si="1"/>
        <v>0</v>
      </c>
      <c r="J59" s="52">
        <v>0</v>
      </c>
      <c r="K59" s="51"/>
      <c r="L59" s="50"/>
    </row>
    <row r="60" spans="1:12">
      <c r="A60" s="50" t="s">
        <v>49</v>
      </c>
      <c r="B60" s="51" t="s">
        <v>56</v>
      </c>
      <c r="C60" s="51" t="s">
        <v>124</v>
      </c>
      <c r="D60" s="69">
        <v>4.4000000000000004</v>
      </c>
      <c r="E60" s="52">
        <v>1</v>
      </c>
      <c r="F60" s="50">
        <v>0</v>
      </c>
      <c r="G60" s="52">
        <v>1</v>
      </c>
      <c r="H60" s="52">
        <v>0</v>
      </c>
      <c r="I60" s="50">
        <f t="shared" si="1"/>
        <v>2</v>
      </c>
      <c r="J60" s="52">
        <v>0</v>
      </c>
      <c r="K60" s="51"/>
      <c r="L60" s="50">
        <v>1</v>
      </c>
    </row>
    <row r="61" spans="1:12">
      <c r="A61" s="50" t="s">
        <v>49</v>
      </c>
      <c r="B61" s="51"/>
      <c r="C61" s="51" t="s">
        <v>75</v>
      </c>
      <c r="D61" s="69">
        <v>0</v>
      </c>
      <c r="E61" s="52">
        <v>0</v>
      </c>
      <c r="F61" s="50">
        <v>0</v>
      </c>
      <c r="G61" s="52">
        <v>0</v>
      </c>
      <c r="H61" s="52">
        <v>0</v>
      </c>
      <c r="I61" s="50">
        <f t="shared" si="1"/>
        <v>0</v>
      </c>
      <c r="J61" s="52">
        <v>0</v>
      </c>
      <c r="K61" s="51"/>
      <c r="L61" s="50"/>
    </row>
    <row r="62" spans="1:12">
      <c r="A62" s="50" t="s">
        <v>49</v>
      </c>
      <c r="B62" s="51" t="s">
        <v>57</v>
      </c>
      <c r="C62" s="51" t="s">
        <v>125</v>
      </c>
      <c r="D62" s="69">
        <v>2.2000000000000002</v>
      </c>
      <c r="E62" s="52">
        <v>0</v>
      </c>
      <c r="F62" s="50">
        <v>0</v>
      </c>
      <c r="G62" s="52">
        <v>0</v>
      </c>
      <c r="H62" s="52">
        <v>0</v>
      </c>
      <c r="I62" s="50">
        <f t="shared" si="1"/>
        <v>0</v>
      </c>
      <c r="J62" s="52">
        <v>0</v>
      </c>
      <c r="K62" s="51"/>
      <c r="L62" s="50"/>
    </row>
    <row r="63" spans="1:12">
      <c r="A63" s="50" t="s">
        <v>49</v>
      </c>
      <c r="B63" s="51"/>
      <c r="C63" s="51" t="s">
        <v>75</v>
      </c>
      <c r="D63" s="69">
        <v>0</v>
      </c>
      <c r="E63" s="52">
        <v>0</v>
      </c>
      <c r="F63" s="50">
        <v>0</v>
      </c>
      <c r="G63" s="52">
        <v>0</v>
      </c>
      <c r="H63" s="52">
        <v>0</v>
      </c>
      <c r="I63" s="50">
        <f t="shared" si="1"/>
        <v>0</v>
      </c>
      <c r="J63" s="52">
        <v>0</v>
      </c>
      <c r="K63" s="51"/>
      <c r="L63" s="50"/>
    </row>
    <row r="64" spans="1:12">
      <c r="A64" s="50" t="s">
        <v>49</v>
      </c>
      <c r="B64" s="51" t="s">
        <v>58</v>
      </c>
      <c r="C64" s="51" t="s">
        <v>126</v>
      </c>
      <c r="D64" s="69">
        <v>2.2000000000000002</v>
      </c>
      <c r="E64" s="52">
        <v>1</v>
      </c>
      <c r="F64" s="50">
        <v>0</v>
      </c>
      <c r="G64" s="52">
        <v>0</v>
      </c>
      <c r="H64" s="52">
        <v>0</v>
      </c>
      <c r="I64" s="50">
        <f t="shared" si="1"/>
        <v>1</v>
      </c>
      <c r="J64" s="52">
        <v>0</v>
      </c>
      <c r="K64" s="51"/>
      <c r="L64" s="50"/>
    </row>
    <row r="65" spans="1:12">
      <c r="A65" s="50" t="s">
        <v>49</v>
      </c>
      <c r="B65" s="51"/>
      <c r="C65" s="51" t="s">
        <v>75</v>
      </c>
      <c r="D65" s="69">
        <v>0</v>
      </c>
      <c r="E65" s="52">
        <v>0</v>
      </c>
      <c r="F65" s="50">
        <v>0</v>
      </c>
      <c r="G65" s="52">
        <v>0</v>
      </c>
      <c r="H65" s="52">
        <v>0</v>
      </c>
      <c r="I65" s="50">
        <f t="shared" si="1"/>
        <v>0</v>
      </c>
      <c r="J65" s="52">
        <v>0</v>
      </c>
      <c r="K65" s="51"/>
      <c r="L65" s="50"/>
    </row>
    <row r="66" spans="1:12">
      <c r="A66" s="50" t="s">
        <v>49</v>
      </c>
      <c r="B66" s="51" t="s">
        <v>59</v>
      </c>
      <c r="C66" s="51" t="s">
        <v>127</v>
      </c>
      <c r="D66" s="69">
        <v>2.2000000000000002</v>
      </c>
      <c r="E66" s="52">
        <v>0</v>
      </c>
      <c r="F66" s="50">
        <v>0</v>
      </c>
      <c r="G66" s="52">
        <v>0</v>
      </c>
      <c r="H66" s="52">
        <v>0</v>
      </c>
      <c r="I66" s="50">
        <f t="shared" si="1"/>
        <v>0</v>
      </c>
      <c r="J66" s="52">
        <v>0</v>
      </c>
      <c r="K66" s="51"/>
      <c r="L66" s="50"/>
    </row>
    <row r="67" spans="1:12">
      <c r="A67" s="50" t="s">
        <v>49</v>
      </c>
      <c r="B67" s="51"/>
      <c r="C67" s="51" t="s">
        <v>75</v>
      </c>
      <c r="D67" s="69">
        <v>0</v>
      </c>
      <c r="E67" s="52">
        <v>0</v>
      </c>
      <c r="F67" s="50">
        <v>0</v>
      </c>
      <c r="G67" s="52">
        <v>0</v>
      </c>
      <c r="H67" s="52">
        <v>0</v>
      </c>
      <c r="I67" s="50">
        <f t="shared" si="1"/>
        <v>0</v>
      </c>
      <c r="J67" s="52">
        <v>0</v>
      </c>
      <c r="K67" s="51"/>
      <c r="L67" s="50"/>
    </row>
    <row r="68" spans="1:12">
      <c r="A68" s="50" t="s">
        <v>49</v>
      </c>
      <c r="B68" s="51" t="s">
        <v>60</v>
      </c>
      <c r="C68" s="51" t="s">
        <v>128</v>
      </c>
      <c r="D68" s="69">
        <v>5.5</v>
      </c>
      <c r="E68" s="52">
        <v>3</v>
      </c>
      <c r="F68" s="50">
        <v>0</v>
      </c>
      <c r="G68" s="52">
        <v>2</v>
      </c>
      <c r="H68" s="52">
        <v>0</v>
      </c>
      <c r="I68" s="50">
        <f t="shared" si="1"/>
        <v>5</v>
      </c>
      <c r="J68" s="52">
        <v>0</v>
      </c>
      <c r="K68" s="51"/>
      <c r="L68" s="50">
        <v>1</v>
      </c>
    </row>
    <row r="69" spans="1:12">
      <c r="A69" s="50" t="s">
        <v>49</v>
      </c>
      <c r="B69" s="51"/>
      <c r="C69" s="51" t="s">
        <v>75</v>
      </c>
      <c r="D69" s="69">
        <v>0</v>
      </c>
      <c r="E69" s="52">
        <v>0</v>
      </c>
      <c r="F69" s="50">
        <v>0</v>
      </c>
      <c r="G69" s="52">
        <v>0</v>
      </c>
      <c r="H69" s="52">
        <v>0</v>
      </c>
      <c r="I69" s="50">
        <f t="shared" si="1"/>
        <v>0</v>
      </c>
      <c r="J69" s="52">
        <v>0</v>
      </c>
      <c r="K69" s="51"/>
      <c r="L69" s="50"/>
    </row>
    <row r="70" spans="1:12">
      <c r="A70" s="50" t="s">
        <v>49</v>
      </c>
      <c r="B70" s="51" t="s">
        <v>129</v>
      </c>
      <c r="C70" s="51" t="s">
        <v>130</v>
      </c>
      <c r="D70" s="69">
        <v>2.2000000000000002</v>
      </c>
      <c r="E70" s="52">
        <v>1</v>
      </c>
      <c r="F70" s="50">
        <v>0</v>
      </c>
      <c r="G70" s="52">
        <v>0</v>
      </c>
      <c r="H70" s="52">
        <v>1</v>
      </c>
      <c r="I70" s="50">
        <f t="shared" si="1"/>
        <v>2</v>
      </c>
      <c r="J70" s="52">
        <v>0</v>
      </c>
      <c r="K70" s="51"/>
      <c r="L70" s="50"/>
    </row>
    <row r="71" spans="1:12">
      <c r="A71" s="50" t="s">
        <v>49</v>
      </c>
      <c r="B71" s="51"/>
      <c r="C71" s="51" t="s">
        <v>75</v>
      </c>
      <c r="D71" s="69">
        <v>0</v>
      </c>
      <c r="E71" s="52">
        <v>0</v>
      </c>
      <c r="F71" s="50">
        <v>0</v>
      </c>
      <c r="G71" s="52">
        <v>0</v>
      </c>
      <c r="H71" s="52">
        <v>0</v>
      </c>
      <c r="I71" s="50">
        <f t="shared" si="1"/>
        <v>0</v>
      </c>
      <c r="J71" s="52">
        <v>0</v>
      </c>
      <c r="K71" s="51"/>
      <c r="L71" s="50"/>
    </row>
    <row r="72" spans="1:12">
      <c r="A72" s="50" t="s">
        <v>49</v>
      </c>
      <c r="B72" s="51" t="s">
        <v>131</v>
      </c>
      <c r="C72" s="51" t="s">
        <v>132</v>
      </c>
      <c r="D72" s="69">
        <v>2.2000000000000002</v>
      </c>
      <c r="E72" s="52">
        <v>0</v>
      </c>
      <c r="F72" s="50">
        <v>0</v>
      </c>
      <c r="G72" s="52">
        <v>1</v>
      </c>
      <c r="H72" s="52">
        <v>0</v>
      </c>
      <c r="I72" s="50">
        <f t="shared" si="1"/>
        <v>1</v>
      </c>
      <c r="J72" s="52">
        <v>0</v>
      </c>
      <c r="K72" s="51"/>
      <c r="L72" s="50">
        <v>1</v>
      </c>
    </row>
    <row r="73" spans="1:12">
      <c r="A73" s="50" t="s">
        <v>49</v>
      </c>
      <c r="B73" s="51"/>
      <c r="C73" s="51" t="s">
        <v>75</v>
      </c>
      <c r="D73" s="69">
        <v>0</v>
      </c>
      <c r="E73" s="52">
        <v>0</v>
      </c>
      <c r="F73" s="50">
        <v>0</v>
      </c>
      <c r="G73" s="52">
        <v>0</v>
      </c>
      <c r="H73" s="52">
        <v>0</v>
      </c>
      <c r="I73" s="50">
        <f t="shared" si="1"/>
        <v>0</v>
      </c>
      <c r="J73" s="52">
        <v>0</v>
      </c>
      <c r="K73" s="51"/>
      <c r="L73" s="50"/>
    </row>
    <row r="74" spans="1:12">
      <c r="A74" s="50" t="s">
        <v>49</v>
      </c>
      <c r="B74" s="51" t="s">
        <v>133</v>
      </c>
      <c r="C74" s="51" t="s">
        <v>134</v>
      </c>
      <c r="D74" s="69">
        <v>2.2000000000000002</v>
      </c>
      <c r="E74" s="52">
        <v>2</v>
      </c>
      <c r="F74" s="50">
        <v>0</v>
      </c>
      <c r="G74" s="52">
        <v>0</v>
      </c>
      <c r="H74" s="52">
        <v>0</v>
      </c>
      <c r="I74" s="50">
        <f t="shared" si="1"/>
        <v>2</v>
      </c>
      <c r="J74" s="52">
        <v>0</v>
      </c>
      <c r="K74" s="51"/>
      <c r="L74" s="50"/>
    </row>
    <row r="75" spans="1:12">
      <c r="A75" s="50" t="s">
        <v>49</v>
      </c>
      <c r="B75" s="51"/>
      <c r="C75" s="51" t="s">
        <v>75</v>
      </c>
      <c r="D75" s="69">
        <v>0</v>
      </c>
      <c r="E75" s="52">
        <v>0</v>
      </c>
      <c r="F75" s="50">
        <v>0</v>
      </c>
      <c r="G75" s="52">
        <v>0</v>
      </c>
      <c r="H75" s="52">
        <v>0</v>
      </c>
      <c r="I75" s="50">
        <f t="shared" si="1"/>
        <v>0</v>
      </c>
      <c r="J75" s="52">
        <v>0</v>
      </c>
      <c r="K75" s="51"/>
      <c r="L75" s="50"/>
    </row>
    <row r="76" spans="1:12">
      <c r="A76" s="50" t="s">
        <v>49</v>
      </c>
      <c r="B76" s="51" t="s">
        <v>135</v>
      </c>
      <c r="C76" s="51" t="s">
        <v>136</v>
      </c>
      <c r="D76" s="69">
        <v>2.2000000000000002</v>
      </c>
      <c r="E76" s="52">
        <v>0</v>
      </c>
      <c r="F76" s="50">
        <v>0</v>
      </c>
      <c r="G76" s="52">
        <v>0</v>
      </c>
      <c r="H76" s="52">
        <v>0</v>
      </c>
      <c r="I76" s="50">
        <f t="shared" si="1"/>
        <v>0</v>
      </c>
      <c r="J76" s="52">
        <v>0</v>
      </c>
      <c r="K76" s="51"/>
      <c r="L76" s="50"/>
    </row>
    <row r="77" spans="1:12">
      <c r="A77" s="50" t="s">
        <v>49</v>
      </c>
      <c r="B77" s="51"/>
      <c r="C77" s="51" t="s">
        <v>75</v>
      </c>
      <c r="D77" s="69">
        <v>0</v>
      </c>
      <c r="E77" s="52">
        <v>0</v>
      </c>
      <c r="F77" s="50">
        <v>0</v>
      </c>
      <c r="G77" s="52">
        <v>0</v>
      </c>
      <c r="H77" s="52">
        <v>0</v>
      </c>
      <c r="I77" s="50">
        <f t="shared" si="1"/>
        <v>0</v>
      </c>
      <c r="J77" s="52">
        <v>0</v>
      </c>
      <c r="K77" s="51"/>
      <c r="L77" s="50"/>
    </row>
    <row r="78" spans="1:12">
      <c r="A78" s="50" t="s">
        <v>49</v>
      </c>
      <c r="B78" s="51" t="s">
        <v>61</v>
      </c>
      <c r="C78" s="51" t="s">
        <v>137</v>
      </c>
      <c r="D78" s="69">
        <v>2.2000000000000002</v>
      </c>
      <c r="E78" s="52">
        <v>1</v>
      </c>
      <c r="F78" s="50">
        <v>0</v>
      </c>
      <c r="G78" s="52">
        <v>0</v>
      </c>
      <c r="H78" s="52">
        <v>0</v>
      </c>
      <c r="I78" s="50">
        <f t="shared" si="1"/>
        <v>1</v>
      </c>
      <c r="J78" s="52">
        <v>0</v>
      </c>
      <c r="K78" s="51"/>
      <c r="L78" s="50"/>
    </row>
    <row r="79" spans="1:12">
      <c r="A79" s="50" t="s">
        <v>49</v>
      </c>
      <c r="B79" s="51"/>
      <c r="C79" s="51" t="s">
        <v>75</v>
      </c>
      <c r="D79" s="69">
        <v>0</v>
      </c>
      <c r="E79" s="52">
        <v>0</v>
      </c>
      <c r="F79" s="50">
        <v>0</v>
      </c>
      <c r="G79" s="52">
        <v>0</v>
      </c>
      <c r="H79" s="52">
        <v>0</v>
      </c>
      <c r="I79" s="50">
        <f t="shared" si="1"/>
        <v>0</v>
      </c>
      <c r="J79" s="52">
        <v>0</v>
      </c>
      <c r="K79" s="51"/>
      <c r="L79" s="50"/>
    </row>
    <row r="80" spans="1:12">
      <c r="A80" s="50" t="s">
        <v>49</v>
      </c>
      <c r="B80" s="51" t="s">
        <v>138</v>
      </c>
      <c r="C80" s="51" t="s">
        <v>139</v>
      </c>
      <c r="D80" s="69">
        <v>2.2000000000000002</v>
      </c>
      <c r="E80" s="52">
        <v>1</v>
      </c>
      <c r="F80" s="50">
        <v>0</v>
      </c>
      <c r="G80" s="52">
        <v>0</v>
      </c>
      <c r="H80" s="52">
        <v>0</v>
      </c>
      <c r="I80" s="50">
        <f t="shared" si="1"/>
        <v>1</v>
      </c>
      <c r="J80" s="52">
        <v>0</v>
      </c>
      <c r="K80" s="51"/>
      <c r="L80" s="50"/>
    </row>
    <row r="81" spans="1:12">
      <c r="A81" s="50" t="s">
        <v>49</v>
      </c>
      <c r="B81" s="51"/>
      <c r="C81" s="51" t="s">
        <v>75</v>
      </c>
      <c r="D81" s="69">
        <v>0</v>
      </c>
      <c r="E81" s="52">
        <v>0</v>
      </c>
      <c r="F81" s="50">
        <v>0</v>
      </c>
      <c r="G81" s="50">
        <v>0</v>
      </c>
      <c r="H81" s="50">
        <v>0</v>
      </c>
      <c r="I81" s="50">
        <f t="shared" si="1"/>
        <v>0</v>
      </c>
      <c r="J81" s="50">
        <v>0</v>
      </c>
      <c r="K81" s="51"/>
      <c r="L81" s="50"/>
    </row>
    <row r="82" spans="1:12">
      <c r="A82" s="50"/>
      <c r="B82" s="51"/>
      <c r="C82" s="51"/>
      <c r="D82" s="69"/>
      <c r="E82" s="52"/>
      <c r="F82" s="50"/>
      <c r="G82" s="50"/>
      <c r="H82" s="50"/>
      <c r="I82" s="50"/>
      <c r="J82" s="50"/>
      <c r="K82" s="51"/>
      <c r="L82" s="50"/>
    </row>
    <row r="83" spans="1:12">
      <c r="A83" s="30" t="s">
        <v>44</v>
      </c>
      <c r="B83" s="30" t="s">
        <v>76</v>
      </c>
      <c r="C83" s="30" t="s">
        <v>166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</row>
    <row r="84" spans="1:12">
      <c r="A84" s="63" t="s">
        <v>10</v>
      </c>
      <c r="B84" s="63" t="s">
        <v>76</v>
      </c>
      <c r="C84" s="63" t="s">
        <v>167</v>
      </c>
      <c r="D84" s="68">
        <v>21</v>
      </c>
      <c r="E84" s="63">
        <v>1</v>
      </c>
      <c r="F84" s="63">
        <v>0</v>
      </c>
      <c r="G84" s="63">
        <v>0</v>
      </c>
      <c r="H84" s="63">
        <v>0</v>
      </c>
      <c r="I84" s="63">
        <v>1</v>
      </c>
      <c r="J84" s="63">
        <v>0</v>
      </c>
      <c r="K84" s="63">
        <v>0</v>
      </c>
      <c r="L84" s="63">
        <v>0</v>
      </c>
    </row>
    <row r="85" spans="1:12">
      <c r="A85" s="41" t="s">
        <v>33</v>
      </c>
      <c r="B85" s="41" t="s">
        <v>76</v>
      </c>
      <c r="C85" s="41" t="s">
        <v>168</v>
      </c>
      <c r="D85" s="42">
        <v>24</v>
      </c>
      <c r="E85" s="42">
        <v>1</v>
      </c>
      <c r="F85" s="42">
        <v>1</v>
      </c>
      <c r="G85" s="42">
        <v>1</v>
      </c>
      <c r="H85" s="42">
        <v>0</v>
      </c>
      <c r="I85" s="42">
        <v>3</v>
      </c>
      <c r="J85" s="42">
        <v>0</v>
      </c>
      <c r="K85" s="42">
        <v>0</v>
      </c>
      <c r="L85" s="42">
        <v>0</v>
      </c>
    </row>
  </sheetData>
  <mergeCells count="3">
    <mergeCell ref="E1:I1"/>
    <mergeCell ref="J1:L1"/>
    <mergeCell ref="A44:C44"/>
  </mergeCells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I190"/>
  <sheetViews>
    <sheetView topLeftCell="J1" workbookViewId="0">
      <pane ySplit="4" topLeftCell="A20" activePane="bottomLeft" state="frozen"/>
      <selection pane="bottomLeft" activeCell="AG20" sqref="AG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75" style="86" customWidth="1"/>
    <col min="14" max="14" width="7.625" style="86" customWidth="1"/>
    <col min="15" max="16" width="9" style="86"/>
    <col min="17" max="18" width="9" style="88"/>
    <col min="19" max="19" width="9" style="85"/>
    <col min="20" max="25" width="5.375" style="85" customWidth="1"/>
    <col min="26" max="26" width="7.375" style="85" customWidth="1"/>
    <col min="27" max="27" width="9.625" style="85" customWidth="1"/>
    <col min="28" max="33" width="5.375" style="85" customWidth="1"/>
    <col min="34" max="34" width="8.125" style="85" customWidth="1"/>
    <col min="35" max="16384" width="9" style="85"/>
  </cols>
  <sheetData>
    <row r="1" spans="1:35">
      <c r="A1" s="207" t="s">
        <v>268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269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297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4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-4</v>
      </c>
      <c r="Q4" s="132">
        <f>N4</f>
        <v>0</v>
      </c>
      <c r="R4" s="132"/>
      <c r="S4" s="140">
        <f>Q4-G4</f>
        <v>-4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16</v>
      </c>
      <c r="H5" s="154">
        <v>2</v>
      </c>
      <c r="I5" s="154"/>
      <c r="J5" s="154"/>
      <c r="K5" s="154"/>
      <c r="L5" s="154"/>
      <c r="M5" s="154"/>
      <c r="N5" s="137">
        <f t="shared" ref="N5:N43" si="0">SUM(I5:M5)</f>
        <v>0</v>
      </c>
      <c r="O5" s="138"/>
      <c r="P5" s="137">
        <f t="shared" ref="P5:P43" si="1">N5-G5-O5</f>
        <v>-16</v>
      </c>
      <c r="Q5" s="132">
        <f t="shared" ref="Q5:Q43" si="2">N5</f>
        <v>0</v>
      </c>
      <c r="R5" s="133"/>
      <c r="S5" s="140">
        <f t="shared" ref="S5:S43" si="3">Q5-G5</f>
        <v>-16</v>
      </c>
      <c r="T5" s="136"/>
      <c r="U5" s="136"/>
      <c r="V5" s="136"/>
      <c r="W5" s="136"/>
      <c r="X5" s="136"/>
      <c r="Y5" s="136"/>
      <c r="Z5" s="141">
        <f t="shared" ref="Z5:Z43" si="4">SUM(T5:Y5)</f>
        <v>0</v>
      </c>
      <c r="AA5" s="136"/>
      <c r="AB5" s="136"/>
      <c r="AC5" s="136"/>
      <c r="AD5" s="136"/>
      <c r="AE5" s="136"/>
      <c r="AF5" s="136"/>
      <c r="AG5" s="136"/>
      <c r="AH5" s="141">
        <f t="shared" ref="AH5:AH4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10</v>
      </c>
      <c r="H6" s="135">
        <v>1</v>
      </c>
      <c r="I6" s="135">
        <v>1</v>
      </c>
      <c r="J6" s="135"/>
      <c r="K6" s="135"/>
      <c r="L6" s="135"/>
      <c r="M6" s="135"/>
      <c r="N6" s="137">
        <f t="shared" si="0"/>
        <v>1</v>
      </c>
      <c r="O6" s="138"/>
      <c r="P6" s="137">
        <f t="shared" si="1"/>
        <v>-9</v>
      </c>
      <c r="Q6" s="132">
        <f t="shared" si="2"/>
        <v>1</v>
      </c>
      <c r="R6" s="84"/>
      <c r="S6" s="140">
        <f t="shared" si="3"/>
        <v>-9</v>
      </c>
      <c r="T6" s="136">
        <v>1</v>
      </c>
      <c r="U6" s="136">
        <v>1</v>
      </c>
      <c r="V6" s="136"/>
      <c r="W6" s="136"/>
      <c r="X6" s="136"/>
      <c r="Y6" s="136"/>
      <c r="Z6" s="141">
        <f t="shared" si="4"/>
        <v>2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10</v>
      </c>
      <c r="H7" s="135">
        <v>1</v>
      </c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-10</v>
      </c>
      <c r="Q7" s="132">
        <f t="shared" si="2"/>
        <v>0</v>
      </c>
      <c r="R7" s="84"/>
      <c r="S7" s="140">
        <f t="shared" si="3"/>
        <v>-10</v>
      </c>
      <c r="T7" s="136"/>
      <c r="U7" s="136"/>
      <c r="V7" s="136"/>
      <c r="W7" s="136"/>
      <c r="X7" s="136"/>
      <c r="Y7" s="136"/>
      <c r="Z7" s="141">
        <f t="shared" si="4"/>
        <v>0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10</v>
      </c>
      <c r="H8" s="84">
        <v>2</v>
      </c>
      <c r="I8" s="135">
        <v>2</v>
      </c>
      <c r="J8" s="135"/>
      <c r="K8" s="135"/>
      <c r="L8" s="135"/>
      <c r="M8" s="135"/>
      <c r="N8" s="137">
        <f t="shared" si="0"/>
        <v>2</v>
      </c>
      <c r="O8" s="84"/>
      <c r="P8" s="137">
        <f t="shared" si="1"/>
        <v>-8</v>
      </c>
      <c r="Q8" s="132">
        <f t="shared" si="2"/>
        <v>2</v>
      </c>
      <c r="R8" s="84"/>
      <c r="S8" s="140">
        <f t="shared" si="3"/>
        <v>-8</v>
      </c>
      <c r="T8" s="135">
        <v>1</v>
      </c>
      <c r="U8" s="135">
        <v>1</v>
      </c>
      <c r="V8" s="135"/>
      <c r="W8" s="135"/>
      <c r="X8" s="135"/>
      <c r="Y8" s="135"/>
      <c r="Z8" s="141">
        <f t="shared" si="4"/>
        <v>2</v>
      </c>
      <c r="AA8" s="136"/>
      <c r="AB8" s="135">
        <v>1</v>
      </c>
      <c r="AC8" s="135"/>
      <c r="AD8" s="135"/>
      <c r="AE8" s="135"/>
      <c r="AF8" s="135"/>
      <c r="AG8" s="135"/>
      <c r="AH8" s="141">
        <f t="shared" si="5"/>
        <v>1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10</v>
      </c>
      <c r="H9" s="135">
        <v>2</v>
      </c>
      <c r="I9" s="135">
        <v>1</v>
      </c>
      <c r="J9" s="135"/>
      <c r="K9" s="135"/>
      <c r="L9" s="135"/>
      <c r="M9" s="135"/>
      <c r="N9" s="137">
        <f t="shared" si="0"/>
        <v>1</v>
      </c>
      <c r="O9" s="138"/>
      <c r="P9" s="137">
        <f t="shared" si="1"/>
        <v>-9</v>
      </c>
      <c r="Q9" s="132">
        <f t="shared" si="2"/>
        <v>1</v>
      </c>
      <c r="R9" s="84"/>
      <c r="S9" s="140">
        <f t="shared" si="3"/>
        <v>-9</v>
      </c>
      <c r="T9" s="136"/>
      <c r="U9" s="136"/>
      <c r="V9" s="136"/>
      <c r="W9" s="136"/>
      <c r="X9" s="136"/>
      <c r="Y9" s="136"/>
      <c r="Z9" s="141">
        <f t="shared" si="4"/>
        <v>0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16</v>
      </c>
      <c r="H10" s="84">
        <v>0</v>
      </c>
      <c r="I10" s="135">
        <v>1</v>
      </c>
      <c r="J10" s="135"/>
      <c r="K10" s="135"/>
      <c r="L10" s="135"/>
      <c r="M10" s="135"/>
      <c r="N10" s="137">
        <f t="shared" si="0"/>
        <v>1</v>
      </c>
      <c r="O10" s="84"/>
      <c r="P10" s="137">
        <f t="shared" si="1"/>
        <v>-15</v>
      </c>
      <c r="Q10" s="132">
        <f t="shared" si="2"/>
        <v>1</v>
      </c>
      <c r="R10" s="84"/>
      <c r="S10" s="140">
        <f t="shared" si="3"/>
        <v>-15</v>
      </c>
      <c r="T10" s="135"/>
      <c r="U10" s="135"/>
      <c r="V10" s="135">
        <v>1</v>
      </c>
      <c r="W10" s="135"/>
      <c r="X10" s="135"/>
      <c r="Y10" s="135">
        <v>1</v>
      </c>
      <c r="Z10" s="141">
        <f t="shared" si="4"/>
        <v>2</v>
      </c>
      <c r="AA10" s="136"/>
      <c r="AB10" s="135">
        <v>1</v>
      </c>
      <c r="AC10" s="135"/>
      <c r="AD10" s="135"/>
      <c r="AE10" s="135">
        <v>1</v>
      </c>
      <c r="AF10" s="135"/>
      <c r="AG10" s="135"/>
      <c r="AH10" s="141">
        <f t="shared" si="5"/>
        <v>2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10</v>
      </c>
      <c r="H11" s="135">
        <v>0</v>
      </c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-10</v>
      </c>
      <c r="Q11" s="132">
        <f t="shared" si="2"/>
        <v>0</v>
      </c>
      <c r="R11" s="84"/>
      <c r="S11" s="140">
        <f t="shared" si="3"/>
        <v>-10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10</v>
      </c>
      <c r="H12" s="84">
        <v>0</v>
      </c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-10</v>
      </c>
      <c r="Q12" s="132">
        <f t="shared" si="2"/>
        <v>0</v>
      </c>
      <c r="R12" s="84"/>
      <c r="S12" s="140">
        <f t="shared" si="3"/>
        <v>-10</v>
      </c>
      <c r="T12" s="135"/>
      <c r="U12" s="135"/>
      <c r="V12" s="135"/>
      <c r="W12" s="135"/>
      <c r="X12" s="135"/>
      <c r="Y12" s="135"/>
      <c r="Z12" s="141">
        <f t="shared" si="4"/>
        <v>0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16</v>
      </c>
      <c r="H13" s="135">
        <v>2</v>
      </c>
      <c r="I13" s="135">
        <v>2</v>
      </c>
      <c r="J13" s="135"/>
      <c r="K13" s="135"/>
      <c r="L13" s="135"/>
      <c r="M13" s="135"/>
      <c r="N13" s="137">
        <f t="shared" si="0"/>
        <v>2</v>
      </c>
      <c r="O13" s="138"/>
      <c r="P13" s="137">
        <f t="shared" si="1"/>
        <v>-14</v>
      </c>
      <c r="Q13" s="132">
        <f t="shared" si="2"/>
        <v>2</v>
      </c>
      <c r="R13" s="84"/>
      <c r="S13" s="140">
        <f t="shared" si="3"/>
        <v>-14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84">
        <v>16</v>
      </c>
      <c r="H14" s="84">
        <v>2</v>
      </c>
      <c r="I14" s="135">
        <v>1</v>
      </c>
      <c r="J14" s="135"/>
      <c r="K14" s="135">
        <v>1</v>
      </c>
      <c r="L14" s="135"/>
      <c r="M14" s="135">
        <v>1</v>
      </c>
      <c r="N14" s="137">
        <f t="shared" si="0"/>
        <v>3</v>
      </c>
      <c r="O14" s="84"/>
      <c r="P14" s="137">
        <f t="shared" si="1"/>
        <v>-13</v>
      </c>
      <c r="Q14" s="132">
        <f t="shared" si="2"/>
        <v>3</v>
      </c>
      <c r="R14" s="84"/>
      <c r="S14" s="140">
        <f t="shared" si="3"/>
        <v>-13</v>
      </c>
      <c r="T14" s="135">
        <v>3</v>
      </c>
      <c r="U14" s="135">
        <v>2</v>
      </c>
      <c r="V14" s="135">
        <v>2</v>
      </c>
      <c r="W14" s="135">
        <v>2</v>
      </c>
      <c r="X14" s="135">
        <v>2</v>
      </c>
      <c r="Y14" s="135">
        <v>2</v>
      </c>
      <c r="Z14" s="141">
        <f t="shared" si="4"/>
        <v>13</v>
      </c>
      <c r="AA14" s="136"/>
      <c r="AB14" s="136">
        <v>3</v>
      </c>
      <c r="AC14" s="136">
        <v>2</v>
      </c>
      <c r="AD14" s="136">
        <v>2</v>
      </c>
      <c r="AE14" s="136">
        <v>2</v>
      </c>
      <c r="AF14" s="136">
        <v>2</v>
      </c>
      <c r="AG14" s="136">
        <v>2</v>
      </c>
      <c r="AH14" s="141">
        <f t="shared" si="5"/>
        <v>13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10</v>
      </c>
      <c r="H15" s="135">
        <v>2</v>
      </c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-10</v>
      </c>
      <c r="Q15" s="132">
        <f t="shared" si="2"/>
        <v>0</v>
      </c>
      <c r="R15" s="84"/>
      <c r="S15" s="140">
        <f t="shared" si="3"/>
        <v>-10</v>
      </c>
      <c r="T15" s="136">
        <v>1</v>
      </c>
      <c r="U15" s="136"/>
      <c r="V15" s="136">
        <v>1</v>
      </c>
      <c r="W15" s="136"/>
      <c r="X15" s="136"/>
      <c r="Y15" s="136"/>
      <c r="Z15" s="141">
        <f t="shared" si="4"/>
        <v>2</v>
      </c>
      <c r="AA15" s="136"/>
      <c r="AB15" s="136"/>
      <c r="AC15" s="136"/>
      <c r="AD15" s="136"/>
      <c r="AE15" s="136"/>
      <c r="AF15" s="136"/>
      <c r="AG15" s="136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10</v>
      </c>
      <c r="H16" s="84">
        <v>1</v>
      </c>
      <c r="I16" s="135">
        <v>1</v>
      </c>
      <c r="J16" s="135"/>
      <c r="K16" s="135"/>
      <c r="L16" s="135"/>
      <c r="M16" s="135"/>
      <c r="N16" s="137">
        <f t="shared" si="0"/>
        <v>1</v>
      </c>
      <c r="O16" s="84"/>
      <c r="P16" s="137">
        <f t="shared" si="1"/>
        <v>-9</v>
      </c>
      <c r="Q16" s="132">
        <f t="shared" si="2"/>
        <v>1</v>
      </c>
      <c r="R16" s="84"/>
      <c r="S16" s="140">
        <f t="shared" si="3"/>
        <v>-9</v>
      </c>
      <c r="T16" s="135">
        <v>1</v>
      </c>
      <c r="U16" s="135">
        <v>1</v>
      </c>
      <c r="V16" s="135">
        <v>1</v>
      </c>
      <c r="W16" s="135"/>
      <c r="X16" s="135"/>
      <c r="Y16" s="135"/>
      <c r="Z16" s="141">
        <f t="shared" si="4"/>
        <v>3</v>
      </c>
      <c r="AA16" s="136"/>
      <c r="AB16" s="136">
        <v>1</v>
      </c>
      <c r="AC16" s="136"/>
      <c r="AD16" s="136"/>
      <c r="AE16" s="136"/>
      <c r="AF16" s="136"/>
      <c r="AG16" s="136"/>
      <c r="AH16" s="141">
        <f t="shared" si="5"/>
        <v>1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10</v>
      </c>
      <c r="H17" s="135">
        <v>2</v>
      </c>
      <c r="I17" s="135">
        <v>2</v>
      </c>
      <c r="J17" s="135"/>
      <c r="K17" s="135"/>
      <c r="L17" s="135"/>
      <c r="M17" s="135">
        <v>1</v>
      </c>
      <c r="N17" s="137">
        <f t="shared" si="0"/>
        <v>3</v>
      </c>
      <c r="O17" s="138"/>
      <c r="P17" s="137">
        <f t="shared" si="1"/>
        <v>-7</v>
      </c>
      <c r="Q17" s="132">
        <f t="shared" si="2"/>
        <v>3</v>
      </c>
      <c r="R17" s="84"/>
      <c r="S17" s="140">
        <f t="shared" si="3"/>
        <v>-7</v>
      </c>
      <c r="T17" s="136"/>
      <c r="U17" s="136"/>
      <c r="V17" s="136"/>
      <c r="W17" s="136"/>
      <c r="X17" s="136"/>
      <c r="Y17" s="136"/>
      <c r="Z17" s="141">
        <f t="shared" si="4"/>
        <v>0</v>
      </c>
      <c r="AA17" s="136"/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10</v>
      </c>
      <c r="H18" s="84">
        <v>0</v>
      </c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-10</v>
      </c>
      <c r="Q18" s="132">
        <f t="shared" si="2"/>
        <v>0</v>
      </c>
      <c r="R18" s="84"/>
      <c r="S18" s="140">
        <f t="shared" si="3"/>
        <v>-10</v>
      </c>
      <c r="T18" s="135"/>
      <c r="U18" s="135"/>
      <c r="V18" s="135"/>
      <c r="W18" s="135"/>
      <c r="X18" s="135"/>
      <c r="Y18" s="135"/>
      <c r="Z18" s="141">
        <f t="shared" si="4"/>
        <v>0</v>
      </c>
      <c r="AA18" s="136"/>
      <c r="AB18" s="136"/>
      <c r="AC18" s="136"/>
      <c r="AD18" s="136"/>
      <c r="AE18" s="136"/>
      <c r="AF18" s="136"/>
      <c r="AG18" s="136"/>
      <c r="AH18" s="141">
        <f t="shared" si="5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10</v>
      </c>
      <c r="H19" s="135">
        <v>0</v>
      </c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-10</v>
      </c>
      <c r="Q19" s="132">
        <f t="shared" si="2"/>
        <v>0</v>
      </c>
      <c r="R19" s="84"/>
      <c r="S19" s="140">
        <f t="shared" si="3"/>
        <v>-10</v>
      </c>
      <c r="T19" s="136"/>
      <c r="U19" s="136"/>
      <c r="V19" s="136"/>
      <c r="W19" s="136"/>
      <c r="X19" s="136"/>
      <c r="Y19" s="136"/>
      <c r="Z19" s="141">
        <f t="shared" si="4"/>
        <v>0</v>
      </c>
      <c r="AA19" s="136"/>
      <c r="AB19" s="136"/>
      <c r="AC19" s="136"/>
      <c r="AD19" s="136"/>
      <c r="AE19" s="136"/>
      <c r="AF19" s="136"/>
      <c r="AG19" s="136"/>
      <c r="AH19" s="141">
        <f t="shared" si="5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10</v>
      </c>
      <c r="H20" s="84">
        <v>2</v>
      </c>
      <c r="I20" s="135">
        <v>2</v>
      </c>
      <c r="J20" s="135"/>
      <c r="K20" s="135"/>
      <c r="L20" s="135"/>
      <c r="M20" s="135"/>
      <c r="N20" s="137">
        <f t="shared" si="0"/>
        <v>2</v>
      </c>
      <c r="O20" s="84"/>
      <c r="P20" s="137">
        <f t="shared" si="1"/>
        <v>-8</v>
      </c>
      <c r="Q20" s="132">
        <f t="shared" si="2"/>
        <v>2</v>
      </c>
      <c r="R20" s="84"/>
      <c r="S20" s="140">
        <f t="shared" si="3"/>
        <v>-8</v>
      </c>
      <c r="T20" s="135">
        <v>1</v>
      </c>
      <c r="U20" s="135"/>
      <c r="V20" s="135"/>
      <c r="W20" s="135"/>
      <c r="X20" s="135"/>
      <c r="Y20" s="135"/>
      <c r="Z20" s="141">
        <f t="shared" si="4"/>
        <v>1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10</v>
      </c>
      <c r="H21" s="135">
        <v>1</v>
      </c>
      <c r="I21" s="135">
        <v>1</v>
      </c>
      <c r="J21" s="135"/>
      <c r="K21" s="135"/>
      <c r="L21" s="135"/>
      <c r="M21" s="135"/>
      <c r="N21" s="137">
        <f t="shared" si="0"/>
        <v>1</v>
      </c>
      <c r="O21" s="138"/>
      <c r="P21" s="137">
        <f t="shared" si="1"/>
        <v>-9</v>
      </c>
      <c r="Q21" s="132">
        <f t="shared" si="2"/>
        <v>1</v>
      </c>
      <c r="R21" s="84"/>
      <c r="S21" s="140">
        <f t="shared" si="3"/>
        <v>-9</v>
      </c>
      <c r="T21" s="136"/>
      <c r="U21" s="136"/>
      <c r="V21" s="136"/>
      <c r="W21" s="136"/>
      <c r="X21" s="136"/>
      <c r="Y21" s="136"/>
      <c r="Z21" s="141">
        <f t="shared" si="4"/>
        <v>0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10</v>
      </c>
      <c r="H22" s="84">
        <v>0</v>
      </c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-10</v>
      </c>
      <c r="Q22" s="132">
        <f t="shared" si="2"/>
        <v>0</v>
      </c>
      <c r="R22" s="84"/>
      <c r="S22" s="140">
        <f t="shared" si="3"/>
        <v>-10</v>
      </c>
      <c r="T22" s="135"/>
      <c r="U22" s="135"/>
      <c r="V22" s="135"/>
      <c r="W22" s="135"/>
      <c r="X22" s="135"/>
      <c r="Y22" s="135"/>
      <c r="Z22" s="141">
        <f t="shared" si="4"/>
        <v>0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10</v>
      </c>
      <c r="H23" s="135">
        <v>0</v>
      </c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-10</v>
      </c>
      <c r="Q23" s="132">
        <f t="shared" si="2"/>
        <v>0</v>
      </c>
      <c r="R23" s="84"/>
      <c r="S23" s="140">
        <f t="shared" si="3"/>
        <v>-10</v>
      </c>
      <c r="T23" s="136"/>
      <c r="U23" s="136"/>
      <c r="V23" s="136"/>
      <c r="W23" s="136"/>
      <c r="X23" s="136"/>
      <c r="Y23" s="136"/>
      <c r="Z23" s="141">
        <f t="shared" si="4"/>
        <v>0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35" t="s">
        <v>303</v>
      </c>
      <c r="B24" s="136" t="s">
        <v>304</v>
      </c>
      <c r="C24" s="136" t="s">
        <v>349</v>
      </c>
      <c r="D24" s="135"/>
      <c r="E24" s="135"/>
      <c r="F24" s="135"/>
      <c r="G24" s="170">
        <v>97.23</v>
      </c>
      <c r="H24" s="84">
        <v>16</v>
      </c>
      <c r="I24" s="135">
        <v>17</v>
      </c>
      <c r="J24" s="135"/>
      <c r="K24" s="135"/>
      <c r="L24" s="135"/>
      <c r="M24" s="135">
        <v>3</v>
      </c>
      <c r="N24" s="137">
        <f t="shared" si="0"/>
        <v>20</v>
      </c>
      <c r="O24" s="84"/>
      <c r="P24" s="137">
        <f t="shared" si="1"/>
        <v>-77.23</v>
      </c>
      <c r="Q24" s="132">
        <f t="shared" si="2"/>
        <v>20</v>
      </c>
      <c r="R24" s="84"/>
      <c r="S24" s="140">
        <f t="shared" si="3"/>
        <v>-77.23</v>
      </c>
      <c r="T24" s="135">
        <v>3</v>
      </c>
      <c r="U24" s="135">
        <v>3</v>
      </c>
      <c r="V24" s="135">
        <v>3</v>
      </c>
      <c r="W24" s="135">
        <v>3</v>
      </c>
      <c r="X24" s="135">
        <v>3</v>
      </c>
      <c r="Y24" s="135">
        <v>3</v>
      </c>
      <c r="Z24" s="141">
        <f t="shared" si="4"/>
        <v>18</v>
      </c>
      <c r="AA24" s="136"/>
      <c r="AB24" s="135">
        <v>3</v>
      </c>
      <c r="AC24" s="135">
        <v>3</v>
      </c>
      <c r="AD24" s="135">
        <v>3</v>
      </c>
      <c r="AE24" s="135">
        <v>3</v>
      </c>
      <c r="AF24" s="135">
        <v>3</v>
      </c>
      <c r="AG24" s="135">
        <v>3</v>
      </c>
      <c r="AH24" s="141">
        <f t="shared" si="5"/>
        <v>18</v>
      </c>
      <c r="AI24" s="136"/>
    </row>
    <row r="25" spans="1:35" s="139" customFormat="1">
      <c r="A25" s="135" t="s">
        <v>303</v>
      </c>
      <c r="B25" s="136" t="s">
        <v>307</v>
      </c>
      <c r="C25" s="136" t="s">
        <v>350</v>
      </c>
      <c r="D25" s="135"/>
      <c r="E25" s="135"/>
      <c r="F25" s="135"/>
      <c r="G25" s="135">
        <v>68.930000000000007</v>
      </c>
      <c r="H25" s="135">
        <v>18</v>
      </c>
      <c r="I25" s="135">
        <v>19</v>
      </c>
      <c r="J25" s="135"/>
      <c r="K25" s="135">
        <v>3</v>
      </c>
      <c r="L25" s="135"/>
      <c r="M25" s="135" t="s">
        <v>379</v>
      </c>
      <c r="N25" s="137">
        <f t="shared" si="0"/>
        <v>22</v>
      </c>
      <c r="O25" s="138"/>
      <c r="P25" s="137">
        <f>N25-G25-O25</f>
        <v>-46.930000000000007</v>
      </c>
      <c r="Q25" s="132">
        <f t="shared" si="2"/>
        <v>22</v>
      </c>
      <c r="R25" s="84"/>
      <c r="S25" s="140">
        <f t="shared" si="3"/>
        <v>-46.930000000000007</v>
      </c>
      <c r="T25" s="136">
        <v>1</v>
      </c>
      <c r="U25" s="136">
        <v>1</v>
      </c>
      <c r="V25" s="136">
        <v>1</v>
      </c>
      <c r="W25" s="136">
        <v>1</v>
      </c>
      <c r="X25" s="136">
        <v>1</v>
      </c>
      <c r="Y25" s="136">
        <v>1</v>
      </c>
      <c r="Z25" s="141">
        <f t="shared" si="4"/>
        <v>6</v>
      </c>
      <c r="AA25" s="136"/>
      <c r="AB25" s="136"/>
      <c r="AC25" s="136"/>
      <c r="AD25" s="136"/>
      <c r="AE25" s="136"/>
      <c r="AF25" s="136"/>
      <c r="AG25" s="136"/>
      <c r="AH25" s="141">
        <f t="shared" si="5"/>
        <v>0</v>
      </c>
      <c r="AI25" s="136"/>
    </row>
    <row r="26" spans="1:35" s="139" customFormat="1">
      <c r="A26" s="135" t="s">
        <v>303</v>
      </c>
      <c r="B26" s="136" t="s">
        <v>310</v>
      </c>
      <c r="C26" s="136" t="s">
        <v>351</v>
      </c>
      <c r="D26" s="135"/>
      <c r="E26" s="135"/>
      <c r="F26" s="135"/>
      <c r="G26" s="135">
        <v>36.35</v>
      </c>
      <c r="H26" s="84">
        <v>8</v>
      </c>
      <c r="I26" s="135">
        <v>8</v>
      </c>
      <c r="J26" s="135"/>
      <c r="K26" s="135">
        <v>1</v>
      </c>
      <c r="L26" s="135"/>
      <c r="M26" s="135"/>
      <c r="N26" s="137">
        <f t="shared" si="0"/>
        <v>9</v>
      </c>
      <c r="O26" s="84"/>
      <c r="P26" s="137">
        <f t="shared" si="1"/>
        <v>-27.35</v>
      </c>
      <c r="Q26" s="132">
        <f t="shared" si="2"/>
        <v>9</v>
      </c>
      <c r="R26" s="84"/>
      <c r="S26" s="140">
        <f t="shared" si="3"/>
        <v>-27.35</v>
      </c>
      <c r="T26" s="135">
        <v>1</v>
      </c>
      <c r="U26" s="135">
        <v>1</v>
      </c>
      <c r="V26" s="135">
        <v>1</v>
      </c>
      <c r="W26" s="135">
        <v>1</v>
      </c>
      <c r="X26" s="135">
        <v>1</v>
      </c>
      <c r="Y26" s="135">
        <v>1</v>
      </c>
      <c r="Z26" s="141">
        <f t="shared" si="4"/>
        <v>6</v>
      </c>
      <c r="AA26" s="136"/>
      <c r="AB26" s="135">
        <v>2</v>
      </c>
      <c r="AC26" s="135">
        <v>2</v>
      </c>
      <c r="AD26" s="135">
        <v>2</v>
      </c>
      <c r="AE26" s="135">
        <v>2</v>
      </c>
      <c r="AF26" s="135">
        <v>2</v>
      </c>
      <c r="AG26" s="135">
        <v>2</v>
      </c>
      <c r="AH26" s="141">
        <f t="shared" si="5"/>
        <v>12</v>
      </c>
      <c r="AI26" s="136"/>
    </row>
    <row r="27" spans="1:35" s="139" customFormat="1">
      <c r="A27" s="135" t="s">
        <v>303</v>
      </c>
      <c r="B27" s="136" t="s">
        <v>313</v>
      </c>
      <c r="C27" s="136" t="s">
        <v>352</v>
      </c>
      <c r="D27" s="135"/>
      <c r="E27" s="135"/>
      <c r="F27" s="135"/>
      <c r="G27" s="135">
        <v>57.16</v>
      </c>
      <c r="H27" s="135">
        <v>5</v>
      </c>
      <c r="I27" s="135">
        <v>5</v>
      </c>
      <c r="J27" s="135"/>
      <c r="K27" s="135"/>
      <c r="L27" s="135"/>
      <c r="M27" s="135">
        <v>2</v>
      </c>
      <c r="N27" s="137">
        <f t="shared" si="0"/>
        <v>7</v>
      </c>
      <c r="O27" s="138"/>
      <c r="P27" s="137">
        <f t="shared" si="1"/>
        <v>-50.16</v>
      </c>
      <c r="Q27" s="132">
        <f t="shared" si="2"/>
        <v>7</v>
      </c>
      <c r="R27" s="84"/>
      <c r="S27" s="140">
        <f t="shared" si="3"/>
        <v>-50.16</v>
      </c>
      <c r="T27" s="136">
        <v>3</v>
      </c>
      <c r="U27" s="136">
        <v>4</v>
      </c>
      <c r="V27" s="136">
        <v>4</v>
      </c>
      <c r="W27" s="136">
        <v>4</v>
      </c>
      <c r="X27" s="136">
        <v>3</v>
      </c>
      <c r="Y27" s="136">
        <v>3</v>
      </c>
      <c r="Z27" s="141">
        <f t="shared" si="4"/>
        <v>21</v>
      </c>
      <c r="AA27" s="136"/>
      <c r="AB27" s="136"/>
      <c r="AC27" s="136"/>
      <c r="AD27" s="136"/>
      <c r="AE27" s="136"/>
      <c r="AF27" s="136"/>
      <c r="AG27" s="136"/>
      <c r="AH27" s="141">
        <f t="shared" si="5"/>
        <v>0</v>
      </c>
      <c r="AI27" s="136"/>
    </row>
    <row r="28" spans="1:35" s="139" customFormat="1">
      <c r="A28" s="135" t="s">
        <v>303</v>
      </c>
      <c r="B28" s="136" t="s">
        <v>315</v>
      </c>
      <c r="C28" s="136" t="s">
        <v>353</v>
      </c>
      <c r="D28" s="135"/>
      <c r="E28" s="135"/>
      <c r="F28" s="135"/>
      <c r="G28" s="170">
        <v>52.48</v>
      </c>
      <c r="H28" s="84">
        <v>11</v>
      </c>
      <c r="I28" s="135">
        <v>11</v>
      </c>
      <c r="J28" s="135"/>
      <c r="K28" s="135"/>
      <c r="L28" s="135"/>
      <c r="M28" s="135"/>
      <c r="N28" s="137">
        <f t="shared" si="0"/>
        <v>11</v>
      </c>
      <c r="O28" s="84"/>
      <c r="P28" s="137">
        <f t="shared" si="1"/>
        <v>-41.48</v>
      </c>
      <c r="Q28" s="132">
        <f t="shared" si="2"/>
        <v>11</v>
      </c>
      <c r="R28" s="84"/>
      <c r="S28" s="140">
        <f t="shared" si="3"/>
        <v>-41.48</v>
      </c>
      <c r="T28" s="135">
        <v>1</v>
      </c>
      <c r="U28" s="135">
        <v>1</v>
      </c>
      <c r="V28" s="135">
        <v>1</v>
      </c>
      <c r="W28" s="135">
        <v>1</v>
      </c>
      <c r="X28" s="135">
        <v>1</v>
      </c>
      <c r="Y28" s="135">
        <v>1</v>
      </c>
      <c r="Z28" s="141">
        <f t="shared" si="4"/>
        <v>6</v>
      </c>
      <c r="AA28" s="136"/>
      <c r="AB28" s="136"/>
      <c r="AC28" s="136"/>
      <c r="AD28" s="136"/>
      <c r="AE28" s="136"/>
      <c r="AF28" s="136"/>
      <c r="AG28" s="136"/>
      <c r="AH28" s="141">
        <f t="shared" si="5"/>
        <v>0</v>
      </c>
      <c r="AI28" s="136"/>
    </row>
    <row r="29" spans="1:35" s="139" customFormat="1">
      <c r="A29" s="135" t="s">
        <v>303</v>
      </c>
      <c r="B29" s="136" t="s">
        <v>317</v>
      </c>
      <c r="C29" s="136" t="s">
        <v>354</v>
      </c>
      <c r="D29" s="135"/>
      <c r="E29" s="135"/>
      <c r="F29" s="135"/>
      <c r="G29" s="135">
        <v>53.08</v>
      </c>
      <c r="H29" s="135">
        <v>9</v>
      </c>
      <c r="I29" s="135">
        <v>8</v>
      </c>
      <c r="J29" s="135"/>
      <c r="K29" s="135">
        <v>8</v>
      </c>
      <c r="L29" s="135"/>
      <c r="M29" s="135"/>
      <c r="N29" s="137">
        <f t="shared" si="0"/>
        <v>16</v>
      </c>
      <c r="O29" s="138"/>
      <c r="P29" s="137">
        <f t="shared" si="1"/>
        <v>-37.08</v>
      </c>
      <c r="Q29" s="132">
        <f t="shared" si="2"/>
        <v>16</v>
      </c>
      <c r="R29" s="84"/>
      <c r="S29" s="140">
        <f t="shared" si="3"/>
        <v>-37.08</v>
      </c>
      <c r="T29" s="135">
        <v>1</v>
      </c>
      <c r="U29" s="135">
        <v>1</v>
      </c>
      <c r="V29" s="135">
        <v>1</v>
      </c>
      <c r="W29" s="135">
        <v>1</v>
      </c>
      <c r="X29" s="135">
        <v>1</v>
      </c>
      <c r="Y29" s="135">
        <v>1</v>
      </c>
      <c r="Z29" s="141">
        <f t="shared" si="4"/>
        <v>6</v>
      </c>
      <c r="AA29" s="136"/>
      <c r="AB29" s="135">
        <v>1</v>
      </c>
      <c r="AC29" s="135">
        <v>1</v>
      </c>
      <c r="AD29" s="135">
        <v>1</v>
      </c>
      <c r="AE29" s="135">
        <v>1</v>
      </c>
      <c r="AF29" s="135">
        <v>1</v>
      </c>
      <c r="AG29" s="135">
        <v>1</v>
      </c>
      <c r="AH29" s="141">
        <f t="shared" si="5"/>
        <v>6</v>
      </c>
      <c r="AI29" s="136"/>
    </row>
    <row r="30" spans="1:35" s="139" customFormat="1">
      <c r="A30" s="135" t="s">
        <v>303</v>
      </c>
      <c r="B30" s="136" t="s">
        <v>320</v>
      </c>
      <c r="C30" s="136" t="s">
        <v>355</v>
      </c>
      <c r="D30" s="135"/>
      <c r="E30" s="135"/>
      <c r="F30" s="135"/>
      <c r="G30" s="170">
        <v>71.44</v>
      </c>
      <c r="H30" s="84">
        <v>13</v>
      </c>
      <c r="I30" s="135">
        <v>13</v>
      </c>
      <c r="J30" s="135"/>
      <c r="K30" s="135"/>
      <c r="L30" s="135"/>
      <c r="M30" s="135">
        <v>13</v>
      </c>
      <c r="N30" s="137">
        <f t="shared" si="0"/>
        <v>26</v>
      </c>
      <c r="O30" s="84"/>
      <c r="P30" s="137">
        <f t="shared" si="1"/>
        <v>-45.44</v>
      </c>
      <c r="Q30" s="132">
        <f t="shared" si="2"/>
        <v>26</v>
      </c>
      <c r="R30" s="84"/>
      <c r="S30" s="140">
        <f t="shared" si="3"/>
        <v>-45.44</v>
      </c>
      <c r="T30" s="135">
        <v>5</v>
      </c>
      <c r="U30" s="135">
        <v>5</v>
      </c>
      <c r="V30" s="135">
        <v>5</v>
      </c>
      <c r="W30" s="135">
        <v>5</v>
      </c>
      <c r="X30" s="135">
        <v>5</v>
      </c>
      <c r="Y30" s="135">
        <v>5</v>
      </c>
      <c r="Z30" s="141">
        <f t="shared" si="4"/>
        <v>30</v>
      </c>
      <c r="AA30" s="136"/>
      <c r="AB30" s="135">
        <v>5</v>
      </c>
      <c r="AC30" s="135">
        <v>5</v>
      </c>
      <c r="AD30" s="135">
        <v>5</v>
      </c>
      <c r="AE30" s="135">
        <v>5</v>
      </c>
      <c r="AF30" s="135">
        <v>5</v>
      </c>
      <c r="AG30" s="135">
        <v>5</v>
      </c>
      <c r="AH30" s="141">
        <f t="shared" si="5"/>
        <v>30</v>
      </c>
      <c r="AI30" s="136"/>
    </row>
    <row r="31" spans="1:35" s="139" customFormat="1">
      <c r="A31" s="135" t="s">
        <v>303</v>
      </c>
      <c r="B31" s="136" t="s">
        <v>322</v>
      </c>
      <c r="C31" s="136" t="s">
        <v>356</v>
      </c>
      <c r="D31" s="135"/>
      <c r="E31" s="135"/>
      <c r="F31" s="135"/>
      <c r="G31" s="135">
        <v>36.729999999999997</v>
      </c>
      <c r="H31" s="135">
        <v>7</v>
      </c>
      <c r="I31" s="135">
        <v>7</v>
      </c>
      <c r="J31" s="135"/>
      <c r="K31" s="135"/>
      <c r="L31" s="135"/>
      <c r="M31" s="135">
        <v>9</v>
      </c>
      <c r="N31" s="137">
        <f t="shared" si="0"/>
        <v>16</v>
      </c>
      <c r="O31" s="138"/>
      <c r="P31" s="137">
        <f t="shared" si="1"/>
        <v>-20.729999999999997</v>
      </c>
      <c r="Q31" s="132">
        <f t="shared" si="2"/>
        <v>16</v>
      </c>
      <c r="R31" s="84"/>
      <c r="S31" s="140">
        <f t="shared" si="3"/>
        <v>-20.729999999999997</v>
      </c>
      <c r="T31" s="136">
        <v>1</v>
      </c>
      <c r="U31" s="136">
        <v>1</v>
      </c>
      <c r="V31" s="136">
        <v>1</v>
      </c>
      <c r="W31" s="136">
        <v>2</v>
      </c>
      <c r="X31" s="136">
        <v>2</v>
      </c>
      <c r="Y31" s="136">
        <v>2</v>
      </c>
      <c r="Z31" s="141">
        <f t="shared" si="4"/>
        <v>9</v>
      </c>
      <c r="AA31" s="136"/>
      <c r="AB31" s="136"/>
      <c r="AC31" s="136"/>
      <c r="AD31" s="136"/>
      <c r="AE31" s="136"/>
      <c r="AF31" s="136"/>
      <c r="AG31" s="136"/>
      <c r="AH31" s="141">
        <f t="shared" si="5"/>
        <v>0</v>
      </c>
      <c r="AI31" s="136"/>
    </row>
    <row r="32" spans="1:35" s="139" customFormat="1">
      <c r="A32" s="135" t="s">
        <v>303</v>
      </c>
      <c r="B32" s="136" t="s">
        <v>324</v>
      </c>
      <c r="C32" s="136" t="s">
        <v>357</v>
      </c>
      <c r="D32" s="135"/>
      <c r="E32" s="135"/>
      <c r="F32" s="135"/>
      <c r="G32" s="135">
        <v>44.13</v>
      </c>
      <c r="H32" s="84">
        <v>7</v>
      </c>
      <c r="I32" s="135">
        <v>7</v>
      </c>
      <c r="J32" s="135"/>
      <c r="K32" s="135"/>
      <c r="L32" s="135"/>
      <c r="M32" s="135">
        <v>15</v>
      </c>
      <c r="N32" s="137">
        <f t="shared" si="0"/>
        <v>22</v>
      </c>
      <c r="O32" s="84"/>
      <c r="P32" s="137">
        <f t="shared" si="1"/>
        <v>-22.130000000000003</v>
      </c>
      <c r="Q32" s="132">
        <f t="shared" si="2"/>
        <v>22</v>
      </c>
      <c r="R32" s="84"/>
      <c r="S32" s="140">
        <f t="shared" si="3"/>
        <v>-22.130000000000003</v>
      </c>
      <c r="T32" s="135"/>
      <c r="U32" s="135">
        <v>1</v>
      </c>
      <c r="V32" s="135">
        <v>1</v>
      </c>
      <c r="W32" s="135">
        <v>1</v>
      </c>
      <c r="X32" s="135">
        <v>1</v>
      </c>
      <c r="Y32" s="135"/>
      <c r="Z32" s="141">
        <f t="shared" si="4"/>
        <v>4</v>
      </c>
      <c r="AA32" s="136"/>
      <c r="AB32" s="136"/>
      <c r="AC32" s="136"/>
      <c r="AD32" s="136"/>
      <c r="AE32" s="136"/>
      <c r="AF32" s="136"/>
      <c r="AG32" s="136"/>
      <c r="AH32" s="141">
        <f t="shared" si="5"/>
        <v>0</v>
      </c>
      <c r="AI32" s="136"/>
    </row>
    <row r="33" spans="1:35" s="139" customFormat="1">
      <c r="A33" s="135" t="s">
        <v>303</v>
      </c>
      <c r="B33" s="136" t="s">
        <v>326</v>
      </c>
      <c r="C33" s="136" t="s">
        <v>358</v>
      </c>
      <c r="D33" s="135"/>
      <c r="E33" s="135"/>
      <c r="F33" s="135"/>
      <c r="G33" s="135">
        <v>90.98</v>
      </c>
      <c r="H33" s="135">
        <v>14</v>
      </c>
      <c r="I33" s="135">
        <v>14</v>
      </c>
      <c r="J33" s="135"/>
      <c r="K33" s="135"/>
      <c r="L33" s="135"/>
      <c r="M33" s="135">
        <v>3</v>
      </c>
      <c r="N33" s="137">
        <f t="shared" si="0"/>
        <v>17</v>
      </c>
      <c r="O33" s="138"/>
      <c r="P33" s="137">
        <f t="shared" si="1"/>
        <v>-73.98</v>
      </c>
      <c r="Q33" s="132">
        <f t="shared" si="2"/>
        <v>17</v>
      </c>
      <c r="R33" s="84"/>
      <c r="S33" s="140">
        <f t="shared" si="3"/>
        <v>-73.98</v>
      </c>
      <c r="T33" s="136">
        <v>5</v>
      </c>
      <c r="U33" s="136">
        <v>5</v>
      </c>
      <c r="V33" s="136">
        <v>5</v>
      </c>
      <c r="W33" s="136">
        <v>5</v>
      </c>
      <c r="X33" s="136">
        <v>5</v>
      </c>
      <c r="Y33" s="136">
        <v>5</v>
      </c>
      <c r="Z33" s="141">
        <f t="shared" si="4"/>
        <v>30</v>
      </c>
      <c r="AA33" s="136"/>
      <c r="AB33" s="136">
        <v>16</v>
      </c>
      <c r="AC33" s="136">
        <v>16</v>
      </c>
      <c r="AD33" s="136">
        <v>15</v>
      </c>
      <c r="AE33" s="136">
        <v>15</v>
      </c>
      <c r="AF33" s="136">
        <v>15</v>
      </c>
      <c r="AG33" s="136">
        <v>15</v>
      </c>
      <c r="AH33" s="141">
        <f t="shared" si="5"/>
        <v>92</v>
      </c>
      <c r="AI33" s="136"/>
    </row>
    <row r="34" spans="1:35" s="139" customFormat="1">
      <c r="A34" s="135" t="s">
        <v>303</v>
      </c>
      <c r="B34" s="136" t="s">
        <v>328</v>
      </c>
      <c r="C34" s="136" t="s">
        <v>359</v>
      </c>
      <c r="D34" s="135"/>
      <c r="E34" s="135"/>
      <c r="F34" s="135"/>
      <c r="G34" s="135">
        <v>80.56</v>
      </c>
      <c r="H34" s="84">
        <v>14</v>
      </c>
      <c r="I34" s="135">
        <v>14</v>
      </c>
      <c r="J34" s="135"/>
      <c r="K34" s="135"/>
      <c r="L34" s="135"/>
      <c r="M34" s="135">
        <v>8</v>
      </c>
      <c r="N34" s="137">
        <f t="shared" si="0"/>
        <v>22</v>
      </c>
      <c r="O34" s="84"/>
      <c r="P34" s="137">
        <f t="shared" si="1"/>
        <v>-58.56</v>
      </c>
      <c r="Q34" s="132">
        <f t="shared" si="2"/>
        <v>22</v>
      </c>
      <c r="R34" s="84"/>
      <c r="S34" s="140">
        <f t="shared" si="3"/>
        <v>-58.56</v>
      </c>
      <c r="T34" s="135">
        <v>4</v>
      </c>
      <c r="U34" s="135">
        <v>4</v>
      </c>
      <c r="V34" s="135">
        <v>4</v>
      </c>
      <c r="W34" s="135">
        <v>4</v>
      </c>
      <c r="X34" s="135">
        <v>4</v>
      </c>
      <c r="Y34" s="135">
        <v>4</v>
      </c>
      <c r="Z34" s="141">
        <f t="shared" si="4"/>
        <v>24</v>
      </c>
      <c r="AA34" s="136"/>
      <c r="AB34" s="136"/>
      <c r="AC34" s="136"/>
      <c r="AD34" s="136"/>
      <c r="AE34" s="136"/>
      <c r="AF34" s="136"/>
      <c r="AG34" s="136"/>
      <c r="AH34" s="141">
        <f t="shared" si="5"/>
        <v>0</v>
      </c>
      <c r="AI34" s="136"/>
    </row>
    <row r="35" spans="1:35" s="139" customFormat="1">
      <c r="A35" s="135" t="s">
        <v>303</v>
      </c>
      <c r="B35" s="136" t="s">
        <v>330</v>
      </c>
      <c r="C35" s="136" t="s">
        <v>360</v>
      </c>
      <c r="D35" s="135"/>
      <c r="E35" s="135"/>
      <c r="F35" s="135"/>
      <c r="G35" s="135">
        <v>15.59</v>
      </c>
      <c r="H35" s="135">
        <v>3</v>
      </c>
      <c r="I35" s="135">
        <v>3</v>
      </c>
      <c r="J35" s="135"/>
      <c r="K35" s="135"/>
      <c r="L35" s="135"/>
      <c r="M35" s="135">
        <v>1</v>
      </c>
      <c r="N35" s="137">
        <f t="shared" si="0"/>
        <v>4</v>
      </c>
      <c r="O35" s="138"/>
      <c r="P35" s="137">
        <f t="shared" si="1"/>
        <v>-11.59</v>
      </c>
      <c r="Q35" s="132">
        <f t="shared" si="2"/>
        <v>4</v>
      </c>
      <c r="R35" s="84"/>
      <c r="S35" s="140">
        <f t="shared" si="3"/>
        <v>-11.59</v>
      </c>
      <c r="T35" s="136">
        <v>2</v>
      </c>
      <c r="U35" s="136">
        <v>2</v>
      </c>
      <c r="V35" s="136">
        <v>2</v>
      </c>
      <c r="W35" s="136">
        <v>2</v>
      </c>
      <c r="X35" s="136">
        <v>2</v>
      </c>
      <c r="Y35" s="136">
        <v>2</v>
      </c>
      <c r="Z35" s="141">
        <f t="shared" si="4"/>
        <v>12</v>
      </c>
      <c r="AA35" s="136"/>
      <c r="AB35" s="136"/>
      <c r="AC35" s="136"/>
      <c r="AD35" s="136"/>
      <c r="AE35" s="136"/>
      <c r="AF35" s="136"/>
      <c r="AG35" s="136"/>
      <c r="AH35" s="141">
        <f t="shared" si="5"/>
        <v>0</v>
      </c>
      <c r="AI35" s="136"/>
    </row>
    <row r="36" spans="1:35" s="139" customFormat="1">
      <c r="A36" s="135" t="s">
        <v>303</v>
      </c>
      <c r="B36" s="136" t="s">
        <v>332</v>
      </c>
      <c r="C36" s="136" t="s">
        <v>361</v>
      </c>
      <c r="D36" s="135"/>
      <c r="E36" s="135"/>
      <c r="F36" s="135"/>
      <c r="G36" s="170">
        <v>17.97</v>
      </c>
      <c r="H36" s="84">
        <v>6</v>
      </c>
      <c r="I36" s="135">
        <v>6</v>
      </c>
      <c r="J36" s="135"/>
      <c r="K36" s="135"/>
      <c r="L36" s="135"/>
      <c r="M36" s="135"/>
      <c r="N36" s="137">
        <f t="shared" si="0"/>
        <v>6</v>
      </c>
      <c r="O36" s="84"/>
      <c r="P36" s="137">
        <f t="shared" si="1"/>
        <v>-11.969999999999999</v>
      </c>
      <c r="Q36" s="132">
        <f t="shared" si="2"/>
        <v>6</v>
      </c>
      <c r="R36" s="84"/>
      <c r="S36" s="140">
        <f t="shared" si="3"/>
        <v>-11.969999999999999</v>
      </c>
      <c r="T36" s="135">
        <v>2</v>
      </c>
      <c r="U36" s="135">
        <v>2</v>
      </c>
      <c r="V36" s="135">
        <v>2</v>
      </c>
      <c r="W36" s="135">
        <v>2</v>
      </c>
      <c r="X36" s="135">
        <v>2</v>
      </c>
      <c r="Y36" s="135">
        <v>1</v>
      </c>
      <c r="Z36" s="141">
        <f t="shared" si="4"/>
        <v>11</v>
      </c>
      <c r="AA36" s="136"/>
      <c r="AB36" s="136"/>
      <c r="AC36" s="136"/>
      <c r="AD36" s="136"/>
      <c r="AE36" s="136"/>
      <c r="AF36" s="136"/>
      <c r="AG36" s="136"/>
      <c r="AH36" s="141">
        <f t="shared" si="5"/>
        <v>0</v>
      </c>
      <c r="AI36" s="136"/>
    </row>
    <row r="37" spans="1:35" s="139" customFormat="1">
      <c r="A37" s="135" t="s">
        <v>303</v>
      </c>
      <c r="B37" s="136" t="s">
        <v>334</v>
      </c>
      <c r="C37" s="136" t="s">
        <v>362</v>
      </c>
      <c r="D37" s="135"/>
      <c r="E37" s="135"/>
      <c r="F37" s="135"/>
      <c r="G37" s="135">
        <v>53.32</v>
      </c>
      <c r="H37" s="135">
        <v>8</v>
      </c>
      <c r="I37" s="135">
        <v>8</v>
      </c>
      <c r="J37" s="135"/>
      <c r="K37" s="135"/>
      <c r="L37" s="135"/>
      <c r="M37" s="135">
        <v>7</v>
      </c>
      <c r="N37" s="137">
        <f t="shared" si="0"/>
        <v>15</v>
      </c>
      <c r="O37" s="138"/>
      <c r="P37" s="137">
        <f t="shared" si="1"/>
        <v>-38.32</v>
      </c>
      <c r="Q37" s="132">
        <f t="shared" si="2"/>
        <v>15</v>
      </c>
      <c r="R37" s="84"/>
      <c r="S37" s="140">
        <f t="shared" si="3"/>
        <v>-38.32</v>
      </c>
      <c r="T37" s="136">
        <v>2</v>
      </c>
      <c r="U37" s="136">
        <v>2</v>
      </c>
      <c r="V37" s="136">
        <v>2</v>
      </c>
      <c r="W37" s="136">
        <v>2</v>
      </c>
      <c r="X37" s="136">
        <v>2</v>
      </c>
      <c r="Y37" s="136">
        <v>2</v>
      </c>
      <c r="Z37" s="141">
        <f t="shared" si="4"/>
        <v>12</v>
      </c>
      <c r="AA37" s="136"/>
      <c r="AB37" s="136"/>
      <c r="AC37" s="136"/>
      <c r="AD37" s="136"/>
      <c r="AE37" s="136"/>
      <c r="AF37" s="136"/>
      <c r="AG37" s="136"/>
      <c r="AH37" s="141">
        <f t="shared" si="5"/>
        <v>0</v>
      </c>
      <c r="AI37" s="136"/>
    </row>
    <row r="38" spans="1:35" s="139" customFormat="1">
      <c r="A38" s="135" t="s">
        <v>303</v>
      </c>
      <c r="B38" s="136" t="s">
        <v>336</v>
      </c>
      <c r="C38" s="136" t="s">
        <v>363</v>
      </c>
      <c r="D38" s="135"/>
      <c r="E38" s="135"/>
      <c r="F38" s="135"/>
      <c r="G38" s="170">
        <v>14.24</v>
      </c>
      <c r="H38" s="84">
        <v>3</v>
      </c>
      <c r="I38" s="135">
        <v>3</v>
      </c>
      <c r="J38" s="135"/>
      <c r="K38" s="135"/>
      <c r="L38" s="135"/>
      <c r="M38" s="135"/>
      <c r="N38" s="137">
        <f t="shared" si="0"/>
        <v>3</v>
      </c>
      <c r="O38" s="84"/>
      <c r="P38" s="137">
        <f t="shared" si="1"/>
        <v>-11.24</v>
      </c>
      <c r="Q38" s="132">
        <f t="shared" si="2"/>
        <v>3</v>
      </c>
      <c r="R38" s="84"/>
      <c r="S38" s="140">
        <f t="shared" si="3"/>
        <v>-11.24</v>
      </c>
      <c r="T38" s="135">
        <v>1</v>
      </c>
      <c r="U38" s="135">
        <v>1</v>
      </c>
      <c r="V38" s="135">
        <v>1</v>
      </c>
      <c r="W38" s="135">
        <v>1</v>
      </c>
      <c r="X38" s="135">
        <v>1</v>
      </c>
      <c r="Y38" s="135">
        <v>1</v>
      </c>
      <c r="Z38" s="141">
        <f t="shared" si="4"/>
        <v>6</v>
      </c>
      <c r="AA38" s="136"/>
      <c r="AB38" s="136"/>
      <c r="AC38" s="136"/>
      <c r="AD38" s="136"/>
      <c r="AE38" s="136"/>
      <c r="AF38" s="136"/>
      <c r="AG38" s="136"/>
      <c r="AH38" s="141">
        <f t="shared" si="5"/>
        <v>0</v>
      </c>
      <c r="AI38" s="136"/>
    </row>
    <row r="39" spans="1:35" s="139" customFormat="1">
      <c r="A39" s="135" t="s">
        <v>303</v>
      </c>
      <c r="B39" s="136" t="s">
        <v>338</v>
      </c>
      <c r="C39" s="136" t="s">
        <v>364</v>
      </c>
      <c r="D39" s="135"/>
      <c r="E39" s="135"/>
      <c r="F39" s="135"/>
      <c r="G39" s="135">
        <v>24.69</v>
      </c>
      <c r="H39" s="135">
        <v>4</v>
      </c>
      <c r="I39" s="135">
        <v>4</v>
      </c>
      <c r="J39" s="135"/>
      <c r="K39" s="135"/>
      <c r="L39" s="135"/>
      <c r="M39" s="135"/>
      <c r="N39" s="137">
        <f t="shared" si="0"/>
        <v>4</v>
      </c>
      <c r="O39" s="138"/>
      <c r="P39" s="137">
        <f t="shared" si="1"/>
        <v>-20.69</v>
      </c>
      <c r="Q39" s="132">
        <f t="shared" si="2"/>
        <v>4</v>
      </c>
      <c r="R39" s="84"/>
      <c r="S39" s="140">
        <f t="shared" si="3"/>
        <v>-20.69</v>
      </c>
      <c r="T39" s="136"/>
      <c r="U39" s="136"/>
      <c r="V39" s="136"/>
      <c r="W39" s="136"/>
      <c r="X39" s="136" t="s">
        <v>379</v>
      </c>
      <c r="Y39" s="136" t="s">
        <v>379</v>
      </c>
      <c r="Z39" s="141">
        <f t="shared" si="4"/>
        <v>0</v>
      </c>
      <c r="AA39" s="136"/>
      <c r="AB39" s="136">
        <v>1</v>
      </c>
      <c r="AC39" s="136">
        <v>1</v>
      </c>
      <c r="AD39" s="136">
        <v>1</v>
      </c>
      <c r="AE39" s="136">
        <v>1</v>
      </c>
      <c r="AF39" s="136"/>
      <c r="AG39" s="136"/>
      <c r="AH39" s="141">
        <f t="shared" si="5"/>
        <v>4</v>
      </c>
      <c r="AI39" s="136"/>
    </row>
    <row r="40" spans="1:35" s="139" customFormat="1">
      <c r="A40" s="135" t="s">
        <v>303</v>
      </c>
      <c r="B40" s="136" t="s">
        <v>340</v>
      </c>
      <c r="C40" s="136" t="s">
        <v>365</v>
      </c>
      <c r="D40" s="135"/>
      <c r="E40" s="135"/>
      <c r="F40" s="135"/>
      <c r="G40" s="170">
        <v>33.42</v>
      </c>
      <c r="H40" s="84">
        <v>5</v>
      </c>
      <c r="I40" s="135">
        <v>5</v>
      </c>
      <c r="J40" s="135"/>
      <c r="K40" s="135"/>
      <c r="L40" s="135"/>
      <c r="M40" s="135"/>
      <c r="N40" s="137">
        <f t="shared" si="0"/>
        <v>5</v>
      </c>
      <c r="O40" s="133"/>
      <c r="P40" s="137">
        <f t="shared" si="1"/>
        <v>-28.42</v>
      </c>
      <c r="Q40" s="132">
        <f t="shared" si="2"/>
        <v>5</v>
      </c>
      <c r="R40" s="84"/>
      <c r="S40" s="140">
        <f t="shared" si="3"/>
        <v>-28.42</v>
      </c>
      <c r="T40" s="135">
        <v>1</v>
      </c>
      <c r="U40" s="135"/>
      <c r="V40" s="135">
        <v>1</v>
      </c>
      <c r="W40" s="135"/>
      <c r="X40" s="135">
        <v>1</v>
      </c>
      <c r="Y40" s="135"/>
      <c r="Z40" s="141">
        <f t="shared" si="4"/>
        <v>3</v>
      </c>
      <c r="AA40" s="136"/>
      <c r="AB40" s="136"/>
      <c r="AC40" s="136"/>
      <c r="AD40" s="136"/>
      <c r="AE40" s="136"/>
      <c r="AF40" s="136"/>
      <c r="AG40" s="136"/>
      <c r="AH40" s="141">
        <f t="shared" si="5"/>
        <v>0</v>
      </c>
      <c r="AI40" s="136"/>
    </row>
    <row r="41" spans="1:35" s="139" customFormat="1">
      <c r="A41" s="135" t="s">
        <v>303</v>
      </c>
      <c r="B41" s="136" t="s">
        <v>342</v>
      </c>
      <c r="C41" s="136" t="s">
        <v>366</v>
      </c>
      <c r="D41" s="135"/>
      <c r="E41" s="135"/>
      <c r="F41" s="135"/>
      <c r="G41" s="135">
        <v>18.690000000000001</v>
      </c>
      <c r="H41" s="135">
        <v>5</v>
      </c>
      <c r="I41" s="135">
        <v>5</v>
      </c>
      <c r="J41" s="135"/>
      <c r="K41" s="135"/>
      <c r="L41" s="135"/>
      <c r="M41" s="135"/>
      <c r="N41" s="137">
        <f t="shared" si="0"/>
        <v>5</v>
      </c>
      <c r="O41" s="138"/>
      <c r="P41" s="137">
        <f t="shared" si="1"/>
        <v>-13.690000000000001</v>
      </c>
      <c r="Q41" s="132">
        <f t="shared" si="2"/>
        <v>5</v>
      </c>
      <c r="R41" s="133"/>
      <c r="S41" s="140">
        <f t="shared" si="3"/>
        <v>-13.690000000000001</v>
      </c>
      <c r="T41" s="136">
        <v>2</v>
      </c>
      <c r="U41" s="136">
        <v>2</v>
      </c>
      <c r="V41" s="136">
        <v>2</v>
      </c>
      <c r="W41" s="136">
        <v>2</v>
      </c>
      <c r="X41" s="136">
        <v>2</v>
      </c>
      <c r="Y41" s="136">
        <v>2</v>
      </c>
      <c r="Z41" s="141">
        <f t="shared" si="4"/>
        <v>12</v>
      </c>
      <c r="AA41" s="136"/>
      <c r="AB41" s="136"/>
      <c r="AC41" s="136"/>
      <c r="AD41" s="136"/>
      <c r="AE41" s="136"/>
      <c r="AF41" s="136"/>
      <c r="AG41" s="136"/>
      <c r="AH41" s="141">
        <f t="shared" si="5"/>
        <v>0</v>
      </c>
      <c r="AI41" s="136"/>
    </row>
    <row r="42" spans="1:35" s="139" customFormat="1">
      <c r="A42" s="135" t="s">
        <v>303</v>
      </c>
      <c r="B42" s="136" t="s">
        <v>345</v>
      </c>
      <c r="C42" s="136" t="s">
        <v>367</v>
      </c>
      <c r="D42" s="135"/>
      <c r="E42" s="135"/>
      <c r="F42" s="135"/>
      <c r="G42" s="170">
        <v>18.059999999999999</v>
      </c>
      <c r="H42" s="84">
        <v>4</v>
      </c>
      <c r="I42" s="135">
        <v>4</v>
      </c>
      <c r="J42" s="135"/>
      <c r="K42" s="135"/>
      <c r="L42" s="135"/>
      <c r="M42" s="135"/>
      <c r="N42" s="137">
        <f t="shared" si="0"/>
        <v>4</v>
      </c>
      <c r="O42" s="84"/>
      <c r="P42" s="137">
        <f t="shared" si="1"/>
        <v>-14.059999999999999</v>
      </c>
      <c r="Q42" s="132">
        <f t="shared" si="2"/>
        <v>4</v>
      </c>
      <c r="R42" s="84"/>
      <c r="S42" s="140">
        <f t="shared" si="3"/>
        <v>-14.059999999999999</v>
      </c>
      <c r="T42" s="135"/>
      <c r="U42" s="135"/>
      <c r="V42" s="135">
        <v>1</v>
      </c>
      <c r="W42" s="135">
        <v>1</v>
      </c>
      <c r="X42" s="135"/>
      <c r="Y42" s="135"/>
      <c r="Z42" s="141">
        <f t="shared" si="4"/>
        <v>2</v>
      </c>
      <c r="AA42" s="136"/>
      <c r="AB42" s="136"/>
      <c r="AC42" s="136"/>
      <c r="AD42" s="136"/>
      <c r="AE42" s="136"/>
      <c r="AF42" s="136"/>
      <c r="AG42" s="136"/>
      <c r="AH42" s="141">
        <f t="shared" si="5"/>
        <v>0</v>
      </c>
      <c r="AI42" s="136"/>
    </row>
    <row r="43" spans="1:35" s="139" customFormat="1">
      <c r="A43" s="135" t="s">
        <v>303</v>
      </c>
      <c r="B43" s="136" t="s">
        <v>347</v>
      </c>
      <c r="C43" s="136" t="s">
        <v>368</v>
      </c>
      <c r="D43" s="135"/>
      <c r="E43" s="135"/>
      <c r="F43" s="135"/>
      <c r="G43" s="135">
        <v>16.71</v>
      </c>
      <c r="H43" s="135">
        <v>1</v>
      </c>
      <c r="I43" s="135">
        <v>1</v>
      </c>
      <c r="J43" s="135"/>
      <c r="K43" s="135"/>
      <c r="L43" s="135"/>
      <c r="M43" s="135"/>
      <c r="N43" s="137">
        <f t="shared" si="0"/>
        <v>1</v>
      </c>
      <c r="O43" s="138"/>
      <c r="P43" s="137">
        <f t="shared" si="1"/>
        <v>-15.71</v>
      </c>
      <c r="Q43" s="132">
        <f t="shared" si="2"/>
        <v>1</v>
      </c>
      <c r="R43" s="133"/>
      <c r="S43" s="140">
        <f t="shared" si="3"/>
        <v>-15.71</v>
      </c>
      <c r="T43" s="136">
        <v>1</v>
      </c>
      <c r="U43" s="136"/>
      <c r="V43" s="136">
        <v>1</v>
      </c>
      <c r="W43" s="136"/>
      <c r="X43" s="136">
        <v>1</v>
      </c>
      <c r="Y43" s="136">
        <v>1</v>
      </c>
      <c r="Z43" s="141">
        <f t="shared" si="4"/>
        <v>4</v>
      </c>
      <c r="AA43" s="136"/>
      <c r="AB43" s="136"/>
      <c r="AC43" s="136"/>
      <c r="AD43" s="136"/>
      <c r="AE43" s="136"/>
      <c r="AF43" s="136"/>
      <c r="AG43" s="136"/>
      <c r="AH43" s="141">
        <f t="shared" si="5"/>
        <v>0</v>
      </c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41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2:C2"/>
    <mergeCell ref="D2:D3"/>
    <mergeCell ref="E2:E3"/>
    <mergeCell ref="A1:C1"/>
    <mergeCell ref="T2:Z2"/>
    <mergeCell ref="F2:F3"/>
    <mergeCell ref="G2:G3"/>
    <mergeCell ref="H2:H3"/>
    <mergeCell ref="I2:N2"/>
    <mergeCell ref="O2:O3"/>
    <mergeCell ref="P2:P3"/>
    <mergeCell ref="AB2:AH2"/>
    <mergeCell ref="Q2:R2"/>
    <mergeCell ref="S2:S3"/>
    <mergeCell ref="AI2:AI3"/>
    <mergeCell ref="E1:G1"/>
    <mergeCell ref="AA2:AA3"/>
  </mergeCells>
  <pageMargins left="0.7" right="0.7" top="0.75" bottom="0.75" header="0.3" footer="0.3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I190"/>
  <sheetViews>
    <sheetView topLeftCell="F1" zoomScaleSheetLayoutView="100" workbookViewId="0">
      <pane ySplit="4" topLeftCell="A14" activePane="bottomLeft" state="frozen"/>
      <selection pane="bottomLeft" activeCell="X20" sqref="X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.25" style="86" customWidth="1"/>
    <col min="15" max="16" width="9" style="86"/>
    <col min="17" max="18" width="9" style="88"/>
    <col min="19" max="19" width="9" style="85"/>
    <col min="20" max="25" width="5.375" style="85" customWidth="1"/>
    <col min="26" max="26" width="7.375" style="85" customWidth="1"/>
    <col min="27" max="27" width="11" style="85" customWidth="1"/>
    <col min="28" max="33" width="5.125" style="85" customWidth="1"/>
    <col min="34" max="34" width="7" style="85" customWidth="1"/>
    <col min="35" max="16384" width="9" style="85"/>
  </cols>
  <sheetData>
    <row r="1" spans="1:35">
      <c r="A1" s="207" t="s">
        <v>270</v>
      </c>
      <c r="B1" s="207"/>
      <c r="C1" s="207"/>
      <c r="E1" s="207"/>
      <c r="F1" s="207"/>
      <c r="G1" s="207"/>
      <c r="H1" s="87"/>
    </row>
    <row r="2" spans="1:35" ht="44.25" customHeight="1">
      <c r="A2" s="214" t="s">
        <v>271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58" t="s">
        <v>298</v>
      </c>
      <c r="R2" s="258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8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-8</v>
      </c>
      <c r="Q4" s="132">
        <f>N4</f>
        <v>0</v>
      </c>
      <c r="R4" s="132"/>
      <c r="S4" s="152">
        <f>Q4-G4</f>
        <v>-8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4</v>
      </c>
      <c r="H5" s="154">
        <v>1</v>
      </c>
      <c r="I5" s="154">
        <v>2</v>
      </c>
      <c r="J5" s="154"/>
      <c r="K5" s="154"/>
      <c r="L5" s="154"/>
      <c r="M5" s="154"/>
      <c r="N5" s="137">
        <f t="shared" ref="N5:N23" si="0">SUM(I5:M5)</f>
        <v>2</v>
      </c>
      <c r="O5" s="138"/>
      <c r="P5" s="137">
        <f t="shared" ref="P5:P23" si="1">N5-G5-O5</f>
        <v>-2</v>
      </c>
      <c r="Q5" s="132">
        <f t="shared" ref="Q5:Q23" si="2">N5</f>
        <v>2</v>
      </c>
      <c r="R5" s="133"/>
      <c r="S5" s="152">
        <f t="shared" ref="S5:S23" si="3">Q5-G5</f>
        <v>-2</v>
      </c>
      <c r="T5" s="136"/>
      <c r="U5" s="136">
        <v>1</v>
      </c>
      <c r="V5" s="136">
        <v>1</v>
      </c>
      <c r="W5" s="136"/>
      <c r="X5" s="136"/>
      <c r="Y5" s="136"/>
      <c r="Z5" s="141">
        <f t="shared" ref="Z5:Z23" si="4">SUM(T5:Y5)</f>
        <v>2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4</v>
      </c>
      <c r="H6" s="135">
        <v>2</v>
      </c>
      <c r="I6" s="135">
        <v>2</v>
      </c>
      <c r="J6" s="135"/>
      <c r="K6" s="135"/>
      <c r="L6" s="135"/>
      <c r="M6" s="135"/>
      <c r="N6" s="137">
        <f t="shared" si="0"/>
        <v>2</v>
      </c>
      <c r="O6" s="138"/>
      <c r="P6" s="137">
        <f t="shared" si="1"/>
        <v>-2</v>
      </c>
      <c r="Q6" s="132">
        <f t="shared" si="2"/>
        <v>2</v>
      </c>
      <c r="R6" s="84"/>
      <c r="S6" s="152">
        <f t="shared" si="3"/>
        <v>-2</v>
      </c>
      <c r="T6" s="136">
        <v>1</v>
      </c>
      <c r="U6" s="136">
        <v>1</v>
      </c>
      <c r="V6" s="136"/>
      <c r="W6" s="136" t="s">
        <v>379</v>
      </c>
      <c r="X6" s="136" t="s">
        <v>379</v>
      </c>
      <c r="Y6" s="136"/>
      <c r="Z6" s="141">
        <f t="shared" si="4"/>
        <v>2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4</v>
      </c>
      <c r="H7" s="135">
        <v>2</v>
      </c>
      <c r="I7" s="135"/>
      <c r="J7" s="135"/>
      <c r="K7" s="135"/>
      <c r="L7" s="135"/>
      <c r="M7" s="135">
        <v>3</v>
      </c>
      <c r="N7" s="137">
        <f t="shared" si="0"/>
        <v>3</v>
      </c>
      <c r="O7" s="138"/>
      <c r="P7" s="137">
        <f t="shared" si="1"/>
        <v>-1</v>
      </c>
      <c r="Q7" s="132">
        <f t="shared" si="2"/>
        <v>3</v>
      </c>
      <c r="R7" s="84"/>
      <c r="S7" s="152">
        <f t="shared" si="3"/>
        <v>-1</v>
      </c>
      <c r="T7" s="136">
        <v>1</v>
      </c>
      <c r="U7" s="136"/>
      <c r="V7" s="136">
        <v>1</v>
      </c>
      <c r="W7" s="136"/>
      <c r="X7" s="136"/>
      <c r="Y7" s="136"/>
      <c r="Z7" s="141">
        <f t="shared" si="4"/>
        <v>2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4</v>
      </c>
      <c r="H8" s="84">
        <v>2</v>
      </c>
      <c r="I8" s="135">
        <v>3</v>
      </c>
      <c r="J8" s="135"/>
      <c r="K8" s="135"/>
      <c r="L8" s="135"/>
      <c r="M8" s="135">
        <v>2</v>
      </c>
      <c r="N8" s="137">
        <f t="shared" si="0"/>
        <v>5</v>
      </c>
      <c r="O8" s="84"/>
      <c r="P8" s="137">
        <f t="shared" si="1"/>
        <v>1</v>
      </c>
      <c r="Q8" s="132">
        <f t="shared" si="2"/>
        <v>5</v>
      </c>
      <c r="R8" s="84"/>
      <c r="S8" s="152">
        <f t="shared" si="3"/>
        <v>1</v>
      </c>
      <c r="T8" s="135">
        <v>1</v>
      </c>
      <c r="U8" s="135"/>
      <c r="V8" s="135"/>
      <c r="W8" s="135" t="s">
        <v>379</v>
      </c>
      <c r="X8" s="135"/>
      <c r="Y8" s="135" t="s">
        <v>379</v>
      </c>
      <c r="Z8" s="141">
        <f t="shared" si="4"/>
        <v>1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4</v>
      </c>
      <c r="H9" s="135">
        <v>1</v>
      </c>
      <c r="I9" s="135">
        <v>1</v>
      </c>
      <c r="J9" s="135"/>
      <c r="K9" s="135">
        <v>1</v>
      </c>
      <c r="L9" s="135"/>
      <c r="M9" s="135"/>
      <c r="N9" s="137">
        <f t="shared" si="0"/>
        <v>2</v>
      </c>
      <c r="O9" s="138"/>
      <c r="P9" s="137">
        <f t="shared" si="1"/>
        <v>-2</v>
      </c>
      <c r="Q9" s="132">
        <f t="shared" si="2"/>
        <v>2</v>
      </c>
      <c r="R9" s="84"/>
      <c r="S9" s="152">
        <f t="shared" si="3"/>
        <v>-2</v>
      </c>
      <c r="T9" s="136">
        <v>1</v>
      </c>
      <c r="U9" s="136">
        <v>1</v>
      </c>
      <c r="V9" s="136"/>
      <c r="W9" s="136"/>
      <c r="X9" s="136"/>
      <c r="Y9" s="136"/>
      <c r="Z9" s="141">
        <f t="shared" si="4"/>
        <v>2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4</v>
      </c>
      <c r="H10" s="84">
        <v>2</v>
      </c>
      <c r="I10" s="135">
        <v>2</v>
      </c>
      <c r="J10" s="135"/>
      <c r="K10" s="135"/>
      <c r="L10" s="135"/>
      <c r="M10" s="135">
        <v>4</v>
      </c>
      <c r="N10" s="137">
        <f t="shared" si="0"/>
        <v>6</v>
      </c>
      <c r="O10" s="84"/>
      <c r="P10" s="137">
        <f t="shared" si="1"/>
        <v>2</v>
      </c>
      <c r="Q10" s="132">
        <f t="shared" si="2"/>
        <v>6</v>
      </c>
      <c r="R10" s="84"/>
      <c r="S10" s="152">
        <f t="shared" si="3"/>
        <v>2</v>
      </c>
      <c r="T10" s="135">
        <v>1</v>
      </c>
      <c r="U10" s="135">
        <v>1</v>
      </c>
      <c r="V10" s="135">
        <v>1</v>
      </c>
      <c r="W10" s="135">
        <v>1</v>
      </c>
      <c r="X10" s="135">
        <v>1</v>
      </c>
      <c r="Y10" s="135">
        <v>1</v>
      </c>
      <c r="Z10" s="141">
        <f t="shared" si="4"/>
        <v>6</v>
      </c>
      <c r="AA10" s="136"/>
      <c r="AB10" s="135">
        <v>1</v>
      </c>
      <c r="AC10" s="135">
        <v>1</v>
      </c>
      <c r="AD10" s="135">
        <v>1</v>
      </c>
      <c r="AE10" s="135">
        <v>1</v>
      </c>
      <c r="AF10" s="135">
        <v>1</v>
      </c>
      <c r="AG10" s="135">
        <v>1</v>
      </c>
      <c r="AH10" s="141">
        <f t="shared" si="5"/>
        <v>6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4</v>
      </c>
      <c r="H11" s="135">
        <v>1</v>
      </c>
      <c r="I11" s="135">
        <v>1</v>
      </c>
      <c r="J11" s="135"/>
      <c r="K11" s="135"/>
      <c r="L11" s="135"/>
      <c r="M11" s="135">
        <v>1</v>
      </c>
      <c r="N11" s="137">
        <f t="shared" si="0"/>
        <v>2</v>
      </c>
      <c r="O11" s="138"/>
      <c r="P11" s="137">
        <f t="shared" si="1"/>
        <v>-2</v>
      </c>
      <c r="Q11" s="132">
        <f t="shared" si="2"/>
        <v>2</v>
      </c>
      <c r="R11" s="84"/>
      <c r="S11" s="152">
        <f t="shared" si="3"/>
        <v>-2</v>
      </c>
      <c r="T11" s="136">
        <v>1</v>
      </c>
      <c r="U11" s="136">
        <v>1</v>
      </c>
      <c r="V11" s="136"/>
      <c r="W11" s="136"/>
      <c r="X11" s="136"/>
      <c r="Y11" s="136"/>
      <c r="Z11" s="141">
        <f t="shared" si="4"/>
        <v>2</v>
      </c>
      <c r="AA11" s="136"/>
      <c r="AB11" s="136">
        <v>1</v>
      </c>
      <c r="AC11" s="136">
        <v>1</v>
      </c>
      <c r="AD11" s="136">
        <v>1</v>
      </c>
      <c r="AE11" s="136">
        <v>1</v>
      </c>
      <c r="AF11" s="136">
        <v>1</v>
      </c>
      <c r="AG11" s="136">
        <v>1</v>
      </c>
      <c r="AH11" s="141">
        <f t="shared" si="5"/>
        <v>6</v>
      </c>
      <c r="AI11" s="136" t="s">
        <v>375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4</v>
      </c>
      <c r="H12" s="84">
        <v>1</v>
      </c>
      <c r="I12" s="135">
        <v>1</v>
      </c>
      <c r="J12" s="135"/>
      <c r="K12" s="135"/>
      <c r="L12" s="135"/>
      <c r="M12" s="135">
        <v>1</v>
      </c>
      <c r="N12" s="137">
        <f t="shared" si="0"/>
        <v>2</v>
      </c>
      <c r="O12" s="84"/>
      <c r="P12" s="137">
        <f t="shared" si="1"/>
        <v>-2</v>
      </c>
      <c r="Q12" s="132">
        <f t="shared" si="2"/>
        <v>2</v>
      </c>
      <c r="R12" s="84"/>
      <c r="S12" s="152">
        <f t="shared" si="3"/>
        <v>-2</v>
      </c>
      <c r="T12" s="135">
        <v>2</v>
      </c>
      <c r="U12" s="135">
        <v>2</v>
      </c>
      <c r="V12" s="135" t="s">
        <v>379</v>
      </c>
      <c r="W12" s="135"/>
      <c r="X12" s="135"/>
      <c r="Y12" s="135"/>
      <c r="Z12" s="141">
        <f t="shared" si="4"/>
        <v>4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4</v>
      </c>
      <c r="H13" s="135">
        <v>4</v>
      </c>
      <c r="I13" s="135">
        <v>4</v>
      </c>
      <c r="J13" s="135"/>
      <c r="K13" s="135"/>
      <c r="L13" s="135"/>
      <c r="M13" s="135">
        <v>1</v>
      </c>
      <c r="N13" s="137">
        <f t="shared" si="0"/>
        <v>5</v>
      </c>
      <c r="O13" s="138"/>
      <c r="P13" s="137">
        <f t="shared" si="1"/>
        <v>1</v>
      </c>
      <c r="Q13" s="132">
        <f t="shared" si="2"/>
        <v>5</v>
      </c>
      <c r="R13" s="84"/>
      <c r="S13" s="152">
        <f t="shared" si="3"/>
        <v>1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5">
        <v>4</v>
      </c>
      <c r="H14" s="84">
        <v>2</v>
      </c>
      <c r="I14" s="135">
        <v>2</v>
      </c>
      <c r="J14" s="135"/>
      <c r="K14" s="135"/>
      <c r="L14" s="135"/>
      <c r="M14" s="135">
        <v>1</v>
      </c>
      <c r="N14" s="137">
        <f t="shared" si="0"/>
        <v>3</v>
      </c>
      <c r="O14" s="84"/>
      <c r="P14" s="137">
        <f t="shared" si="1"/>
        <v>-1</v>
      </c>
      <c r="Q14" s="132">
        <f t="shared" si="2"/>
        <v>3</v>
      </c>
      <c r="R14" s="84"/>
      <c r="S14" s="152">
        <f t="shared" si="3"/>
        <v>-1</v>
      </c>
      <c r="T14" s="135">
        <v>1</v>
      </c>
      <c r="U14" s="135"/>
      <c r="V14" s="135"/>
      <c r="W14" s="135"/>
      <c r="X14" s="135"/>
      <c r="Y14" s="135"/>
      <c r="Z14" s="141">
        <f t="shared" si="4"/>
        <v>1</v>
      </c>
      <c r="AA14" s="136"/>
      <c r="AB14" s="136">
        <v>1</v>
      </c>
      <c r="AC14" s="136"/>
      <c r="AD14" s="136"/>
      <c r="AE14" s="136"/>
      <c r="AF14" s="136"/>
      <c r="AG14" s="136"/>
      <c r="AH14" s="141">
        <f t="shared" si="5"/>
        <v>1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4</v>
      </c>
      <c r="H15" s="135">
        <v>0</v>
      </c>
      <c r="I15" s="135">
        <v>1</v>
      </c>
      <c r="J15" s="135"/>
      <c r="K15" s="135">
        <v>1</v>
      </c>
      <c r="L15" s="135"/>
      <c r="M15" s="135">
        <v>1</v>
      </c>
      <c r="N15" s="137">
        <f t="shared" si="0"/>
        <v>3</v>
      </c>
      <c r="O15" s="138"/>
      <c r="P15" s="137">
        <f t="shared" si="1"/>
        <v>-1</v>
      </c>
      <c r="Q15" s="132">
        <f t="shared" si="2"/>
        <v>3</v>
      </c>
      <c r="R15" s="84"/>
      <c r="S15" s="152">
        <f t="shared" si="3"/>
        <v>-1</v>
      </c>
      <c r="T15" s="136">
        <v>1</v>
      </c>
      <c r="U15" s="136"/>
      <c r="V15" s="136"/>
      <c r="W15" s="136">
        <v>1</v>
      </c>
      <c r="X15" s="136"/>
      <c r="Y15" s="136"/>
      <c r="Z15" s="141">
        <f t="shared" si="4"/>
        <v>2</v>
      </c>
      <c r="AA15" s="136"/>
      <c r="AB15" s="136">
        <v>1</v>
      </c>
      <c r="AC15" s="136"/>
      <c r="AD15" s="136">
        <v>1</v>
      </c>
      <c r="AE15" s="136"/>
      <c r="AF15" s="136"/>
      <c r="AG15" s="136"/>
      <c r="AH15" s="141">
        <f t="shared" si="5"/>
        <v>2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4</v>
      </c>
      <c r="H16" s="84">
        <v>1</v>
      </c>
      <c r="I16" s="135">
        <v>2</v>
      </c>
      <c r="J16" s="135"/>
      <c r="K16" s="135"/>
      <c r="L16" s="135"/>
      <c r="M16" s="135"/>
      <c r="N16" s="137">
        <f t="shared" si="0"/>
        <v>2</v>
      </c>
      <c r="O16" s="84"/>
      <c r="P16" s="137">
        <f t="shared" si="1"/>
        <v>-2</v>
      </c>
      <c r="Q16" s="132">
        <f t="shared" si="2"/>
        <v>2</v>
      </c>
      <c r="R16" s="84"/>
      <c r="S16" s="152">
        <f t="shared" si="3"/>
        <v>-2</v>
      </c>
      <c r="T16" s="135">
        <v>1</v>
      </c>
      <c r="U16" s="135">
        <v>1</v>
      </c>
      <c r="V16" s="135"/>
      <c r="W16" s="135" t="s">
        <v>379</v>
      </c>
      <c r="X16" s="135"/>
      <c r="Y16" s="135" t="s">
        <v>379</v>
      </c>
      <c r="Z16" s="141">
        <f t="shared" si="4"/>
        <v>2</v>
      </c>
      <c r="AA16" s="136"/>
      <c r="AB16" s="136">
        <v>1</v>
      </c>
      <c r="AC16" s="136"/>
      <c r="AD16" s="136"/>
      <c r="AE16" s="136"/>
      <c r="AF16" s="136"/>
      <c r="AG16" s="136"/>
      <c r="AH16" s="141">
        <f t="shared" si="5"/>
        <v>1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4</v>
      </c>
      <c r="H17" s="135">
        <v>1</v>
      </c>
      <c r="I17" s="135">
        <v>2</v>
      </c>
      <c r="J17" s="135">
        <v>1</v>
      </c>
      <c r="K17" s="135"/>
      <c r="L17" s="135"/>
      <c r="M17" s="135">
        <v>1</v>
      </c>
      <c r="N17" s="137">
        <f t="shared" si="0"/>
        <v>4</v>
      </c>
      <c r="O17" s="138"/>
      <c r="P17" s="137">
        <f t="shared" si="1"/>
        <v>0</v>
      </c>
      <c r="Q17" s="132">
        <f t="shared" si="2"/>
        <v>4</v>
      </c>
      <c r="R17" s="84"/>
      <c r="S17" s="152">
        <f t="shared" si="3"/>
        <v>0</v>
      </c>
      <c r="T17" s="136"/>
      <c r="U17" s="136"/>
      <c r="V17" s="136"/>
      <c r="W17" s="136"/>
      <c r="X17" s="136">
        <v>1</v>
      </c>
      <c r="Y17" s="136"/>
      <c r="Z17" s="141">
        <f t="shared" si="4"/>
        <v>1</v>
      </c>
      <c r="AA17" s="136" t="s">
        <v>371</v>
      </c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4</v>
      </c>
      <c r="H18" s="84">
        <v>1</v>
      </c>
      <c r="I18" s="135">
        <v>1</v>
      </c>
      <c r="J18" s="135"/>
      <c r="K18" s="135"/>
      <c r="L18" s="135"/>
      <c r="M18" s="135">
        <v>1</v>
      </c>
      <c r="N18" s="137">
        <f t="shared" si="0"/>
        <v>2</v>
      </c>
      <c r="O18" s="84"/>
      <c r="P18" s="137">
        <f t="shared" si="1"/>
        <v>-2</v>
      </c>
      <c r="Q18" s="132">
        <f t="shared" si="2"/>
        <v>2</v>
      </c>
      <c r="R18" s="84"/>
      <c r="S18" s="152">
        <f t="shared" si="3"/>
        <v>-2</v>
      </c>
      <c r="T18" s="135">
        <v>1</v>
      </c>
      <c r="U18" s="135">
        <v>1</v>
      </c>
      <c r="V18" s="135"/>
      <c r="W18" s="135"/>
      <c r="X18" s="135"/>
      <c r="Y18" s="135"/>
      <c r="Z18" s="141">
        <f t="shared" si="4"/>
        <v>2</v>
      </c>
      <c r="AA18" s="136"/>
      <c r="AB18" s="136">
        <v>1</v>
      </c>
      <c r="AC18" s="136">
        <v>1</v>
      </c>
      <c r="AD18" s="136"/>
      <c r="AE18" s="136"/>
      <c r="AF18" s="136"/>
      <c r="AG18" s="136"/>
      <c r="AH18" s="141">
        <f t="shared" si="5"/>
        <v>2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4</v>
      </c>
      <c r="H19" s="135">
        <v>1</v>
      </c>
      <c r="I19" s="135">
        <v>1</v>
      </c>
      <c r="J19" s="135"/>
      <c r="K19" s="135"/>
      <c r="L19" s="135"/>
      <c r="M19" s="135"/>
      <c r="N19" s="137">
        <f t="shared" si="0"/>
        <v>1</v>
      </c>
      <c r="O19" s="138"/>
      <c r="P19" s="137">
        <f t="shared" si="1"/>
        <v>-3</v>
      </c>
      <c r="Q19" s="132">
        <f t="shared" si="2"/>
        <v>1</v>
      </c>
      <c r="R19" s="84"/>
      <c r="S19" s="152">
        <f t="shared" si="3"/>
        <v>-3</v>
      </c>
      <c r="T19" s="136">
        <v>1</v>
      </c>
      <c r="U19" s="136"/>
      <c r="V19" s="136"/>
      <c r="W19" s="136"/>
      <c r="X19" s="136"/>
      <c r="Y19" s="136"/>
      <c r="Z19" s="141">
        <f t="shared" si="4"/>
        <v>1</v>
      </c>
      <c r="AA19" s="136"/>
      <c r="AB19" s="136">
        <v>1</v>
      </c>
      <c r="AC19" s="136"/>
      <c r="AD19" s="136">
        <v>1</v>
      </c>
      <c r="AE19" s="136"/>
      <c r="AF19" s="136">
        <v>1</v>
      </c>
      <c r="AG19" s="136"/>
      <c r="AH19" s="141">
        <f t="shared" si="5"/>
        <v>3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4</v>
      </c>
      <c r="H20" s="84">
        <v>1</v>
      </c>
      <c r="I20" s="135">
        <v>1</v>
      </c>
      <c r="J20" s="135"/>
      <c r="K20" s="135"/>
      <c r="L20" s="135"/>
      <c r="M20" s="135">
        <v>2</v>
      </c>
      <c r="N20" s="137">
        <f t="shared" si="0"/>
        <v>3</v>
      </c>
      <c r="O20" s="84"/>
      <c r="P20" s="137">
        <f t="shared" si="1"/>
        <v>-1</v>
      </c>
      <c r="Q20" s="132">
        <f t="shared" si="2"/>
        <v>3</v>
      </c>
      <c r="R20" s="84"/>
      <c r="S20" s="152">
        <f t="shared" si="3"/>
        <v>-1</v>
      </c>
      <c r="T20" s="135">
        <v>2</v>
      </c>
      <c r="U20" s="135">
        <v>1</v>
      </c>
      <c r="V20" s="135" t="s">
        <v>379</v>
      </c>
      <c r="W20" s="135"/>
      <c r="X20" s="135" t="s">
        <v>379</v>
      </c>
      <c r="Y20" s="135"/>
      <c r="Z20" s="141">
        <f t="shared" si="4"/>
        <v>3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4</v>
      </c>
      <c r="H21" s="135">
        <v>1</v>
      </c>
      <c r="I21" s="135">
        <v>2</v>
      </c>
      <c r="J21" s="135"/>
      <c r="K21" s="135"/>
      <c r="L21" s="135"/>
      <c r="M21" s="135"/>
      <c r="N21" s="137">
        <f t="shared" si="0"/>
        <v>2</v>
      </c>
      <c r="O21" s="138"/>
      <c r="P21" s="137">
        <f t="shared" si="1"/>
        <v>-2</v>
      </c>
      <c r="Q21" s="132">
        <f t="shared" si="2"/>
        <v>2</v>
      </c>
      <c r="R21" s="84"/>
      <c r="S21" s="152">
        <f t="shared" si="3"/>
        <v>-2</v>
      </c>
      <c r="T21" s="136"/>
      <c r="U21" s="136"/>
      <c r="V21" s="136">
        <v>1</v>
      </c>
      <c r="W21" s="136"/>
      <c r="X21" s="136">
        <v>1</v>
      </c>
      <c r="Y21" s="136"/>
      <c r="Z21" s="141">
        <f t="shared" si="4"/>
        <v>2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4</v>
      </c>
      <c r="H22" s="84">
        <v>1</v>
      </c>
      <c r="I22" s="135">
        <v>1</v>
      </c>
      <c r="J22" s="135"/>
      <c r="K22" s="135"/>
      <c r="L22" s="135"/>
      <c r="M22" s="135">
        <v>1</v>
      </c>
      <c r="N22" s="137">
        <f t="shared" si="0"/>
        <v>2</v>
      </c>
      <c r="O22" s="84"/>
      <c r="P22" s="137">
        <f t="shared" si="1"/>
        <v>-2</v>
      </c>
      <c r="Q22" s="132">
        <f t="shared" si="2"/>
        <v>2</v>
      </c>
      <c r="R22" s="84"/>
      <c r="S22" s="152">
        <f t="shared" si="3"/>
        <v>-2</v>
      </c>
      <c r="T22" s="135">
        <v>1</v>
      </c>
      <c r="U22" s="135">
        <v>1</v>
      </c>
      <c r="V22" s="135"/>
      <c r="W22" s="135"/>
      <c r="X22" s="135"/>
      <c r="Y22" s="135"/>
      <c r="Z22" s="141">
        <f t="shared" si="4"/>
        <v>2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53">
        <v>4</v>
      </c>
      <c r="H23" s="135">
        <v>1</v>
      </c>
      <c r="I23" s="135">
        <v>1</v>
      </c>
      <c r="J23" s="135"/>
      <c r="K23" s="135"/>
      <c r="L23" s="135"/>
      <c r="M23" s="135">
        <v>1</v>
      </c>
      <c r="N23" s="137">
        <f t="shared" si="0"/>
        <v>2</v>
      </c>
      <c r="O23" s="138"/>
      <c r="P23" s="137">
        <f t="shared" si="1"/>
        <v>-2</v>
      </c>
      <c r="Q23" s="132">
        <f t="shared" si="2"/>
        <v>2</v>
      </c>
      <c r="R23" s="84"/>
      <c r="S23" s="152">
        <f t="shared" si="3"/>
        <v>-2</v>
      </c>
      <c r="T23" s="136"/>
      <c r="U23" s="136">
        <v>1</v>
      </c>
      <c r="V23" s="136"/>
      <c r="W23" s="136">
        <v>1</v>
      </c>
      <c r="X23" s="136"/>
      <c r="Y23" s="136"/>
      <c r="Z23" s="141">
        <f t="shared" si="4"/>
        <v>2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I2:AI3"/>
    <mergeCell ref="H2:H3"/>
    <mergeCell ref="I2:N2"/>
    <mergeCell ref="A1:C1"/>
    <mergeCell ref="T2:Z2"/>
    <mergeCell ref="AA2:AA3"/>
    <mergeCell ref="AB2:AH2"/>
    <mergeCell ref="D2:D3"/>
    <mergeCell ref="E2:E3"/>
    <mergeCell ref="F2:F3"/>
    <mergeCell ref="S2:S3"/>
    <mergeCell ref="G2:G3"/>
    <mergeCell ref="E1:G1"/>
    <mergeCell ref="A2:C2"/>
    <mergeCell ref="O2:O3"/>
    <mergeCell ref="P2:P3"/>
    <mergeCell ref="Q2:R2"/>
  </mergeCells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I190"/>
  <sheetViews>
    <sheetView topLeftCell="G1" workbookViewId="0">
      <pane ySplit="3" topLeftCell="A13" activePane="bottomLeft" state="frozen"/>
      <selection pane="bottomLeft" activeCell="T20" sqref="T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75" style="86" customWidth="1"/>
    <col min="14" max="14" width="7.625" style="86" customWidth="1"/>
    <col min="15" max="16" width="9" style="86"/>
    <col min="17" max="18" width="9" style="88"/>
    <col min="19" max="19" width="9" style="85"/>
    <col min="20" max="25" width="5.125" style="85" customWidth="1"/>
    <col min="26" max="26" width="7.375" style="85" customWidth="1"/>
    <col min="27" max="27" width="9.625" style="85" customWidth="1"/>
    <col min="28" max="33" width="5.375" style="85" customWidth="1"/>
    <col min="34" max="34" width="7.125" style="85" customWidth="1"/>
    <col min="35" max="16384" width="9" style="85"/>
  </cols>
  <sheetData>
    <row r="1" spans="1:35">
      <c r="A1" s="207" t="s">
        <v>232</v>
      </c>
      <c r="B1" s="207"/>
      <c r="C1" s="207"/>
      <c r="E1" s="207"/>
      <c r="F1" s="207"/>
      <c r="G1" s="207"/>
      <c r="H1" s="87"/>
    </row>
    <row r="2" spans="1:35" ht="47.25" customHeight="1">
      <c r="A2" s="214" t="s">
        <v>272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58" t="s">
        <v>299</v>
      </c>
      <c r="R2" s="258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1">
        <v>59.37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-59.37</v>
      </c>
      <c r="Q4" s="132">
        <f>N4</f>
        <v>0</v>
      </c>
      <c r="R4" s="132"/>
      <c r="S4" s="140">
        <f>Q4-G4</f>
        <v>-59.37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7.67</v>
      </c>
      <c r="H5" s="154">
        <v>5</v>
      </c>
      <c r="I5" s="154">
        <v>5</v>
      </c>
      <c r="J5" s="154"/>
      <c r="K5" s="154"/>
      <c r="L5" s="154"/>
      <c r="M5" s="154"/>
      <c r="N5" s="137">
        <f t="shared" ref="N5:N23" si="0">SUM(I5:M5)</f>
        <v>5</v>
      </c>
      <c r="O5" s="137"/>
      <c r="P5" s="137">
        <f t="shared" ref="P5:P23" si="1">N5-G5-O5</f>
        <v>-2.67</v>
      </c>
      <c r="Q5" s="132">
        <f t="shared" ref="Q5:Q23" si="2">N5</f>
        <v>5</v>
      </c>
      <c r="R5" s="132"/>
      <c r="S5" s="140">
        <f t="shared" ref="S5:S23" si="3">Q5-G5</f>
        <v>-2.67</v>
      </c>
      <c r="T5" s="140"/>
      <c r="U5" s="140">
        <v>1</v>
      </c>
      <c r="V5" s="140">
        <v>1</v>
      </c>
      <c r="W5" s="140">
        <v>1</v>
      </c>
      <c r="X5" s="140"/>
      <c r="Y5" s="140"/>
      <c r="Z5" s="141">
        <f t="shared" ref="Z5:Z23" si="4">SUM(T5:Y5)</f>
        <v>3</v>
      </c>
      <c r="AA5" s="141"/>
      <c r="AB5" s="140"/>
      <c r="AC5" s="140"/>
      <c r="AD5" s="140"/>
      <c r="AE5" s="140"/>
      <c r="AF5" s="140"/>
      <c r="AG5" s="140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</v>
      </c>
      <c r="H6" s="135">
        <v>1</v>
      </c>
      <c r="I6" s="135">
        <v>1</v>
      </c>
      <c r="J6" s="135"/>
      <c r="K6" s="135"/>
      <c r="L6" s="135"/>
      <c r="M6" s="135"/>
      <c r="N6" s="137">
        <f t="shared" si="0"/>
        <v>1</v>
      </c>
      <c r="O6" s="137"/>
      <c r="P6" s="137">
        <f t="shared" si="1"/>
        <v>-2</v>
      </c>
      <c r="Q6" s="132">
        <f t="shared" si="2"/>
        <v>1</v>
      </c>
      <c r="R6" s="132"/>
      <c r="S6" s="140">
        <f t="shared" si="3"/>
        <v>-2</v>
      </c>
      <c r="T6" s="140"/>
      <c r="U6" s="140"/>
      <c r="V6" s="140">
        <v>1</v>
      </c>
      <c r="W6" s="140"/>
      <c r="X6" s="140"/>
      <c r="Y6" s="140"/>
      <c r="Z6" s="141">
        <f t="shared" si="4"/>
        <v>1</v>
      </c>
      <c r="AA6" s="141"/>
      <c r="AB6" s="140"/>
      <c r="AC6" s="140"/>
      <c r="AD6" s="140"/>
      <c r="AE6" s="140"/>
      <c r="AF6" s="140"/>
      <c r="AG6" s="140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3.9</v>
      </c>
      <c r="H7" s="135">
        <v>1</v>
      </c>
      <c r="I7" s="135">
        <v>2</v>
      </c>
      <c r="J7" s="135"/>
      <c r="K7" s="135"/>
      <c r="L7" s="135"/>
      <c r="M7" s="135"/>
      <c r="N7" s="137">
        <f t="shared" si="0"/>
        <v>2</v>
      </c>
      <c r="O7" s="137"/>
      <c r="P7" s="137">
        <f t="shared" si="1"/>
        <v>-1.9</v>
      </c>
      <c r="Q7" s="132">
        <f t="shared" si="2"/>
        <v>2</v>
      </c>
      <c r="R7" s="132"/>
      <c r="S7" s="140">
        <f t="shared" si="3"/>
        <v>-1.9</v>
      </c>
      <c r="T7" s="140"/>
      <c r="U7" s="140"/>
      <c r="V7" s="140">
        <v>1</v>
      </c>
      <c r="W7" s="140">
        <v>1</v>
      </c>
      <c r="X7" s="140"/>
      <c r="Y7" s="140"/>
      <c r="Z7" s="141">
        <f t="shared" si="4"/>
        <v>2</v>
      </c>
      <c r="AA7" s="141"/>
      <c r="AB7" s="140"/>
      <c r="AC7" s="140"/>
      <c r="AD7" s="140"/>
      <c r="AE7" s="140"/>
      <c r="AF7" s="140"/>
      <c r="AG7" s="140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3</v>
      </c>
      <c r="H8" s="84">
        <v>3</v>
      </c>
      <c r="I8" s="135">
        <v>3</v>
      </c>
      <c r="J8" s="135"/>
      <c r="K8" s="135"/>
      <c r="L8" s="135"/>
      <c r="M8" s="135"/>
      <c r="N8" s="137">
        <f t="shared" si="0"/>
        <v>3</v>
      </c>
      <c r="O8" s="137"/>
      <c r="P8" s="137">
        <f t="shared" si="1"/>
        <v>0</v>
      </c>
      <c r="Q8" s="132">
        <f t="shared" si="2"/>
        <v>3</v>
      </c>
      <c r="R8" s="132"/>
      <c r="S8" s="140">
        <f t="shared" si="3"/>
        <v>0</v>
      </c>
      <c r="T8" s="140">
        <v>1</v>
      </c>
      <c r="U8" s="140"/>
      <c r="V8" s="140"/>
      <c r="W8" s="140"/>
      <c r="X8" s="140"/>
      <c r="Y8" s="140"/>
      <c r="Z8" s="141">
        <f t="shared" si="4"/>
        <v>1</v>
      </c>
      <c r="AA8" s="141"/>
      <c r="AB8" s="140">
        <v>1</v>
      </c>
      <c r="AC8" s="140"/>
      <c r="AD8" s="140"/>
      <c r="AE8" s="140"/>
      <c r="AF8" s="140"/>
      <c r="AG8" s="140"/>
      <c r="AH8" s="141">
        <f t="shared" si="5"/>
        <v>1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5.95</v>
      </c>
      <c r="H9" s="135">
        <v>1</v>
      </c>
      <c r="I9" s="135">
        <v>1</v>
      </c>
      <c r="J9" s="135"/>
      <c r="K9" s="135"/>
      <c r="L9" s="135"/>
      <c r="M9" s="135"/>
      <c r="N9" s="137">
        <f t="shared" si="0"/>
        <v>1</v>
      </c>
      <c r="O9" s="137"/>
      <c r="P9" s="137">
        <f t="shared" si="1"/>
        <v>-4.95</v>
      </c>
      <c r="Q9" s="132">
        <f t="shared" si="2"/>
        <v>1</v>
      </c>
      <c r="R9" s="132"/>
      <c r="S9" s="140">
        <f t="shared" si="3"/>
        <v>-4.95</v>
      </c>
      <c r="T9" s="140">
        <v>1</v>
      </c>
      <c r="U9" s="140">
        <v>1</v>
      </c>
      <c r="V9" s="140">
        <v>1</v>
      </c>
      <c r="W9" s="140">
        <v>1</v>
      </c>
      <c r="X9" s="140">
        <v>1</v>
      </c>
      <c r="Y9" s="140">
        <v>1</v>
      </c>
      <c r="Z9" s="141">
        <f t="shared" si="4"/>
        <v>6</v>
      </c>
      <c r="AA9" s="141"/>
      <c r="AB9" s="140"/>
      <c r="AC9" s="140"/>
      <c r="AD9" s="140"/>
      <c r="AE9" s="140"/>
      <c r="AF9" s="140"/>
      <c r="AG9" s="140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9.32</v>
      </c>
      <c r="H10" s="84">
        <v>4</v>
      </c>
      <c r="I10" s="135">
        <v>4</v>
      </c>
      <c r="J10" s="135"/>
      <c r="K10" s="135"/>
      <c r="L10" s="135"/>
      <c r="M10" s="135"/>
      <c r="N10" s="137">
        <f t="shared" si="0"/>
        <v>4</v>
      </c>
      <c r="O10" s="137"/>
      <c r="P10" s="137">
        <f t="shared" si="1"/>
        <v>-5.32</v>
      </c>
      <c r="Q10" s="132">
        <f t="shared" si="2"/>
        <v>4</v>
      </c>
      <c r="R10" s="132"/>
      <c r="S10" s="140">
        <f t="shared" si="3"/>
        <v>-5.32</v>
      </c>
      <c r="T10" s="140">
        <v>1</v>
      </c>
      <c r="U10" s="140">
        <v>1</v>
      </c>
      <c r="V10" s="140">
        <v>1</v>
      </c>
      <c r="W10" s="140">
        <v>1</v>
      </c>
      <c r="X10" s="140">
        <v>1</v>
      </c>
      <c r="Y10" s="140">
        <v>1</v>
      </c>
      <c r="Z10" s="141">
        <f t="shared" si="4"/>
        <v>6</v>
      </c>
      <c r="AA10" s="141"/>
      <c r="AB10" s="140">
        <v>1</v>
      </c>
      <c r="AC10" s="140">
        <v>1</v>
      </c>
      <c r="AD10" s="140">
        <v>1</v>
      </c>
      <c r="AE10" s="140">
        <v>1</v>
      </c>
      <c r="AF10" s="140">
        <v>1</v>
      </c>
      <c r="AG10" s="140">
        <v>1</v>
      </c>
      <c r="AH10" s="141">
        <f t="shared" si="5"/>
        <v>6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3</v>
      </c>
      <c r="H11" s="135">
        <v>0</v>
      </c>
      <c r="I11" s="135"/>
      <c r="J11" s="135"/>
      <c r="K11" s="135"/>
      <c r="L11" s="135"/>
      <c r="M11" s="135"/>
      <c r="N11" s="137">
        <f t="shared" si="0"/>
        <v>0</v>
      </c>
      <c r="O11" s="137"/>
      <c r="P11" s="137">
        <f t="shared" si="1"/>
        <v>-3</v>
      </c>
      <c r="Q11" s="132">
        <f t="shared" si="2"/>
        <v>0</v>
      </c>
      <c r="R11" s="132"/>
      <c r="S11" s="140">
        <f t="shared" si="3"/>
        <v>-3</v>
      </c>
      <c r="T11" s="140"/>
      <c r="U11" s="140">
        <v>1</v>
      </c>
      <c r="V11" s="140"/>
      <c r="W11" s="140">
        <v>1</v>
      </c>
      <c r="X11" s="140"/>
      <c r="Y11" s="140">
        <v>1</v>
      </c>
      <c r="Z11" s="141">
        <f t="shared" si="4"/>
        <v>3</v>
      </c>
      <c r="AA11" s="141"/>
      <c r="AB11" s="140"/>
      <c r="AC11" s="140"/>
      <c r="AD11" s="140"/>
      <c r="AE11" s="140"/>
      <c r="AF11" s="140"/>
      <c r="AG11" s="140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3.6</v>
      </c>
      <c r="H12" s="84">
        <v>2</v>
      </c>
      <c r="I12" s="135">
        <v>2</v>
      </c>
      <c r="J12" s="135"/>
      <c r="K12" s="135"/>
      <c r="L12" s="135"/>
      <c r="M12" s="135"/>
      <c r="N12" s="137">
        <f t="shared" si="0"/>
        <v>2</v>
      </c>
      <c r="O12" s="137"/>
      <c r="P12" s="137">
        <f t="shared" si="1"/>
        <v>-1.6</v>
      </c>
      <c r="Q12" s="132">
        <f t="shared" si="2"/>
        <v>2</v>
      </c>
      <c r="R12" s="132"/>
      <c r="S12" s="140">
        <f t="shared" si="3"/>
        <v>-1.6</v>
      </c>
      <c r="T12" s="140">
        <v>1</v>
      </c>
      <c r="U12" s="140">
        <v>1</v>
      </c>
      <c r="V12" s="140" t="s">
        <v>379</v>
      </c>
      <c r="W12" s="140"/>
      <c r="X12" s="140" t="s">
        <v>379</v>
      </c>
      <c r="Y12" s="140"/>
      <c r="Z12" s="141">
        <f t="shared" si="4"/>
        <v>2</v>
      </c>
      <c r="AA12" s="141"/>
      <c r="AB12" s="140"/>
      <c r="AC12" s="140"/>
      <c r="AD12" s="140"/>
      <c r="AE12" s="140"/>
      <c r="AF12" s="140"/>
      <c r="AG12" s="140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6.05</v>
      </c>
      <c r="H13" s="135">
        <v>3</v>
      </c>
      <c r="I13" s="135">
        <v>3</v>
      </c>
      <c r="J13" s="135"/>
      <c r="K13" s="135"/>
      <c r="L13" s="135"/>
      <c r="M13" s="135"/>
      <c r="N13" s="137">
        <f t="shared" si="0"/>
        <v>3</v>
      </c>
      <c r="O13" s="137"/>
      <c r="P13" s="137">
        <f t="shared" si="1"/>
        <v>-3.05</v>
      </c>
      <c r="Q13" s="132">
        <f t="shared" si="2"/>
        <v>3</v>
      </c>
      <c r="R13" s="132"/>
      <c r="S13" s="140">
        <f t="shared" si="3"/>
        <v>-3.05</v>
      </c>
      <c r="T13" s="140"/>
      <c r="U13" s="140">
        <v>1</v>
      </c>
      <c r="V13" s="140"/>
      <c r="W13" s="140">
        <v>1</v>
      </c>
      <c r="X13" s="140"/>
      <c r="Y13" s="140">
        <v>1</v>
      </c>
      <c r="Z13" s="141">
        <f t="shared" si="4"/>
        <v>3</v>
      </c>
      <c r="AA13" s="141"/>
      <c r="AB13" s="140"/>
      <c r="AC13" s="140"/>
      <c r="AD13" s="140"/>
      <c r="AE13" s="140"/>
      <c r="AF13" s="140"/>
      <c r="AG13" s="140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6.38</v>
      </c>
      <c r="H14" s="84">
        <v>1</v>
      </c>
      <c r="I14" s="135">
        <v>1</v>
      </c>
      <c r="J14" s="135"/>
      <c r="K14" s="135"/>
      <c r="L14" s="135"/>
      <c r="M14" s="135"/>
      <c r="N14" s="137">
        <f t="shared" si="0"/>
        <v>1</v>
      </c>
      <c r="O14" s="137"/>
      <c r="P14" s="137">
        <f t="shared" si="1"/>
        <v>-5.38</v>
      </c>
      <c r="Q14" s="132">
        <f t="shared" si="2"/>
        <v>1</v>
      </c>
      <c r="R14" s="132"/>
      <c r="S14" s="140">
        <f t="shared" si="3"/>
        <v>-5.38</v>
      </c>
      <c r="T14" s="140">
        <v>1</v>
      </c>
      <c r="U14" s="140">
        <v>1</v>
      </c>
      <c r="V14" s="140">
        <v>1</v>
      </c>
      <c r="W14" s="140">
        <v>1</v>
      </c>
      <c r="X14" s="140">
        <v>1</v>
      </c>
      <c r="Y14" s="140">
        <v>1</v>
      </c>
      <c r="Z14" s="141">
        <f t="shared" si="4"/>
        <v>6</v>
      </c>
      <c r="AA14" s="141"/>
      <c r="AB14" s="140">
        <v>1</v>
      </c>
      <c r="AC14" s="140">
        <v>1</v>
      </c>
      <c r="AD14" s="140">
        <v>1</v>
      </c>
      <c r="AE14" s="140">
        <v>1</v>
      </c>
      <c r="AF14" s="140">
        <v>1</v>
      </c>
      <c r="AG14" s="140">
        <v>1</v>
      </c>
      <c r="AH14" s="141">
        <f t="shared" si="5"/>
        <v>6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</v>
      </c>
      <c r="H15" s="135">
        <v>1</v>
      </c>
      <c r="I15" s="135">
        <v>1</v>
      </c>
      <c r="J15" s="135"/>
      <c r="K15" s="135"/>
      <c r="L15" s="135"/>
      <c r="M15" s="135"/>
      <c r="N15" s="137">
        <f t="shared" si="0"/>
        <v>1</v>
      </c>
      <c r="O15" s="137"/>
      <c r="P15" s="137">
        <f t="shared" si="1"/>
        <v>-2</v>
      </c>
      <c r="Q15" s="132">
        <f t="shared" si="2"/>
        <v>1</v>
      </c>
      <c r="R15" s="132"/>
      <c r="S15" s="140">
        <f t="shared" si="3"/>
        <v>-2</v>
      </c>
      <c r="T15" s="140"/>
      <c r="U15" s="140"/>
      <c r="V15" s="140">
        <v>1</v>
      </c>
      <c r="W15" s="140"/>
      <c r="X15" s="140"/>
      <c r="Y15" s="140">
        <v>1</v>
      </c>
      <c r="Z15" s="141">
        <f t="shared" si="4"/>
        <v>2</v>
      </c>
      <c r="AA15" s="141"/>
      <c r="AB15" s="140"/>
      <c r="AC15" s="140"/>
      <c r="AD15" s="140"/>
      <c r="AE15" s="140"/>
      <c r="AF15" s="140"/>
      <c r="AG15" s="140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3</v>
      </c>
      <c r="H16" s="84">
        <v>0</v>
      </c>
      <c r="I16" s="135">
        <v>1</v>
      </c>
      <c r="J16" s="135"/>
      <c r="K16" s="135"/>
      <c r="L16" s="135"/>
      <c r="M16" s="135"/>
      <c r="N16" s="137">
        <f t="shared" si="0"/>
        <v>1</v>
      </c>
      <c r="O16" s="137"/>
      <c r="P16" s="137">
        <f t="shared" si="1"/>
        <v>-2</v>
      </c>
      <c r="Q16" s="132">
        <f t="shared" si="2"/>
        <v>1</v>
      </c>
      <c r="R16" s="132"/>
      <c r="S16" s="140">
        <f t="shared" si="3"/>
        <v>-2</v>
      </c>
      <c r="T16" s="140">
        <v>1</v>
      </c>
      <c r="U16" s="140"/>
      <c r="V16" s="140" t="s">
        <v>379</v>
      </c>
      <c r="W16" s="140"/>
      <c r="X16" s="140"/>
      <c r="Y16" s="140"/>
      <c r="Z16" s="141">
        <f t="shared" si="4"/>
        <v>1</v>
      </c>
      <c r="AA16" s="141"/>
      <c r="AB16" s="140"/>
      <c r="AC16" s="140"/>
      <c r="AD16" s="140"/>
      <c r="AE16" s="140"/>
      <c r="AF16" s="140"/>
      <c r="AG16" s="140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3.36</v>
      </c>
      <c r="H17" s="135">
        <v>0</v>
      </c>
      <c r="I17" s="135"/>
      <c r="J17" s="135"/>
      <c r="K17" s="135"/>
      <c r="L17" s="135"/>
      <c r="M17" s="135"/>
      <c r="N17" s="137">
        <f t="shared" si="0"/>
        <v>0</v>
      </c>
      <c r="O17" s="137"/>
      <c r="P17" s="137">
        <f t="shared" si="1"/>
        <v>-3.36</v>
      </c>
      <c r="Q17" s="132">
        <f t="shared" si="2"/>
        <v>0</v>
      </c>
      <c r="R17" s="132"/>
      <c r="S17" s="140">
        <f t="shared" si="3"/>
        <v>-3.36</v>
      </c>
      <c r="T17" s="140">
        <v>1</v>
      </c>
      <c r="U17" s="140"/>
      <c r="V17" s="140">
        <v>1</v>
      </c>
      <c r="W17" s="140"/>
      <c r="X17" s="140">
        <v>1</v>
      </c>
      <c r="Y17" s="140"/>
      <c r="Z17" s="141">
        <f t="shared" si="4"/>
        <v>3</v>
      </c>
      <c r="AA17" s="141"/>
      <c r="AB17" s="140"/>
      <c r="AC17" s="140"/>
      <c r="AD17" s="140"/>
      <c r="AE17" s="140"/>
      <c r="AF17" s="140"/>
      <c r="AG17" s="140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84">
        <v>3</v>
      </c>
      <c r="H18" s="84">
        <v>0</v>
      </c>
      <c r="I18" s="135"/>
      <c r="J18" s="135"/>
      <c r="K18" s="135"/>
      <c r="L18" s="135"/>
      <c r="M18" s="135"/>
      <c r="N18" s="137">
        <f t="shared" si="0"/>
        <v>0</v>
      </c>
      <c r="O18" s="137"/>
      <c r="P18" s="137">
        <f t="shared" si="1"/>
        <v>-3</v>
      </c>
      <c r="Q18" s="132">
        <f t="shared" si="2"/>
        <v>0</v>
      </c>
      <c r="R18" s="132"/>
      <c r="S18" s="140">
        <f t="shared" si="3"/>
        <v>-3</v>
      </c>
      <c r="T18" s="140">
        <v>1</v>
      </c>
      <c r="U18" s="140"/>
      <c r="V18" s="140"/>
      <c r="W18" s="140">
        <v>1</v>
      </c>
      <c r="X18" s="140"/>
      <c r="Y18" s="140"/>
      <c r="Z18" s="141">
        <f t="shared" si="4"/>
        <v>2</v>
      </c>
      <c r="AA18" s="141"/>
      <c r="AB18" s="140"/>
      <c r="AC18" s="140"/>
      <c r="AD18" s="140"/>
      <c r="AE18" s="140"/>
      <c r="AF18" s="140"/>
      <c r="AG18" s="140"/>
      <c r="AH18" s="141">
        <f t="shared" si="5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84">
        <v>3</v>
      </c>
      <c r="H19" s="135">
        <v>2</v>
      </c>
      <c r="I19" s="135">
        <v>2</v>
      </c>
      <c r="J19" s="135"/>
      <c r="K19" s="135"/>
      <c r="L19" s="135"/>
      <c r="M19" s="135">
        <v>1</v>
      </c>
      <c r="N19" s="137">
        <f t="shared" si="0"/>
        <v>3</v>
      </c>
      <c r="O19" s="137"/>
      <c r="P19" s="137">
        <f t="shared" si="1"/>
        <v>0</v>
      </c>
      <c r="Q19" s="132">
        <f t="shared" si="2"/>
        <v>3</v>
      </c>
      <c r="R19" s="132"/>
      <c r="S19" s="140">
        <f t="shared" si="3"/>
        <v>0</v>
      </c>
      <c r="T19" s="140"/>
      <c r="U19" s="140"/>
      <c r="V19" s="140"/>
      <c r="W19" s="140" t="s">
        <v>379</v>
      </c>
      <c r="X19" s="140"/>
      <c r="Y19" s="140"/>
      <c r="Z19" s="141">
        <f t="shared" si="4"/>
        <v>0</v>
      </c>
      <c r="AA19" s="141"/>
      <c r="AB19" s="140">
        <v>1</v>
      </c>
      <c r="AC19" s="140">
        <v>1</v>
      </c>
      <c r="AD19" s="140">
        <v>1</v>
      </c>
      <c r="AE19" s="140">
        <v>1</v>
      </c>
      <c r="AF19" s="140">
        <v>1</v>
      </c>
      <c r="AG19" s="140">
        <v>1</v>
      </c>
      <c r="AH19" s="141">
        <f t="shared" si="5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84">
        <v>3</v>
      </c>
      <c r="H20" s="84">
        <v>2</v>
      </c>
      <c r="I20" s="135">
        <v>2</v>
      </c>
      <c r="J20" s="135"/>
      <c r="K20" s="135"/>
      <c r="L20" s="135"/>
      <c r="M20" s="135"/>
      <c r="N20" s="137">
        <f t="shared" si="0"/>
        <v>2</v>
      </c>
      <c r="O20" s="137"/>
      <c r="P20" s="137">
        <f t="shared" si="1"/>
        <v>-1</v>
      </c>
      <c r="Q20" s="132">
        <f t="shared" si="2"/>
        <v>2</v>
      </c>
      <c r="R20" s="132"/>
      <c r="S20" s="140">
        <f t="shared" si="3"/>
        <v>-1</v>
      </c>
      <c r="T20" s="140" t="s">
        <v>379</v>
      </c>
      <c r="U20" s="140"/>
      <c r="V20" s="140">
        <v>1</v>
      </c>
      <c r="W20" s="140"/>
      <c r="X20" s="140"/>
      <c r="Y20" s="140"/>
      <c r="Z20" s="141">
        <f t="shared" si="4"/>
        <v>1</v>
      </c>
      <c r="AA20" s="141"/>
      <c r="AB20" s="140"/>
      <c r="AC20" s="140"/>
      <c r="AD20" s="140"/>
      <c r="AE20" s="140"/>
      <c r="AF20" s="140"/>
      <c r="AG20" s="140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84">
        <v>3</v>
      </c>
      <c r="H21" s="135">
        <v>0</v>
      </c>
      <c r="I21" s="135"/>
      <c r="J21" s="135"/>
      <c r="K21" s="135"/>
      <c r="L21" s="135"/>
      <c r="M21" s="135"/>
      <c r="N21" s="137">
        <f t="shared" si="0"/>
        <v>0</v>
      </c>
      <c r="O21" s="137"/>
      <c r="P21" s="137">
        <f t="shared" si="1"/>
        <v>-3</v>
      </c>
      <c r="Q21" s="132">
        <f t="shared" si="2"/>
        <v>0</v>
      </c>
      <c r="R21" s="132"/>
      <c r="S21" s="140">
        <f t="shared" si="3"/>
        <v>-3</v>
      </c>
      <c r="T21" s="140">
        <v>1</v>
      </c>
      <c r="U21" s="140"/>
      <c r="V21" s="140">
        <v>1</v>
      </c>
      <c r="W21" s="140" t="s">
        <v>379</v>
      </c>
      <c r="X21" s="140"/>
      <c r="Y21" s="140">
        <v>1</v>
      </c>
      <c r="Z21" s="141">
        <f t="shared" si="4"/>
        <v>3</v>
      </c>
      <c r="AA21" s="141"/>
      <c r="AB21" s="140"/>
      <c r="AC21" s="140"/>
      <c r="AD21" s="140"/>
      <c r="AE21" s="140"/>
      <c r="AF21" s="140"/>
      <c r="AG21" s="140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84">
        <v>3</v>
      </c>
      <c r="H22" s="84">
        <v>0</v>
      </c>
      <c r="I22" s="135"/>
      <c r="J22" s="135"/>
      <c r="K22" s="135"/>
      <c r="L22" s="135"/>
      <c r="M22" s="135">
        <v>1</v>
      </c>
      <c r="N22" s="137">
        <f t="shared" si="0"/>
        <v>1</v>
      </c>
      <c r="O22" s="137"/>
      <c r="P22" s="137">
        <f t="shared" si="1"/>
        <v>-2</v>
      </c>
      <c r="Q22" s="132">
        <f t="shared" si="2"/>
        <v>1</v>
      </c>
      <c r="R22" s="132"/>
      <c r="S22" s="140">
        <f t="shared" si="3"/>
        <v>-2</v>
      </c>
      <c r="T22" s="140">
        <v>1</v>
      </c>
      <c r="U22" s="140"/>
      <c r="V22" s="140"/>
      <c r="W22" s="140">
        <v>1</v>
      </c>
      <c r="X22" s="140"/>
      <c r="Y22" s="140"/>
      <c r="Z22" s="141">
        <f t="shared" si="4"/>
        <v>2</v>
      </c>
      <c r="AA22" s="141"/>
      <c r="AB22" s="140"/>
      <c r="AC22" s="140"/>
      <c r="AD22" s="140"/>
      <c r="AE22" s="140"/>
      <c r="AF22" s="140"/>
      <c r="AG22" s="140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84">
        <v>3</v>
      </c>
      <c r="H23" s="135">
        <v>0</v>
      </c>
      <c r="I23" s="135"/>
      <c r="J23" s="135"/>
      <c r="K23" s="135"/>
      <c r="L23" s="135"/>
      <c r="M23" s="135"/>
      <c r="N23" s="137">
        <f t="shared" si="0"/>
        <v>0</v>
      </c>
      <c r="O23" s="137"/>
      <c r="P23" s="137">
        <f t="shared" si="1"/>
        <v>-3</v>
      </c>
      <c r="Q23" s="132">
        <f t="shared" si="2"/>
        <v>0</v>
      </c>
      <c r="R23" s="132"/>
      <c r="S23" s="140">
        <f t="shared" si="3"/>
        <v>-3</v>
      </c>
      <c r="T23" s="140">
        <v>1</v>
      </c>
      <c r="U23" s="140"/>
      <c r="V23" s="140">
        <v>1</v>
      </c>
      <c r="W23" s="140">
        <v>1</v>
      </c>
      <c r="X23" s="140"/>
      <c r="Y23" s="140"/>
      <c r="Z23" s="141">
        <f t="shared" si="4"/>
        <v>3</v>
      </c>
      <c r="AA23" s="141"/>
      <c r="AB23" s="140"/>
      <c r="AC23" s="140"/>
      <c r="AD23" s="140"/>
      <c r="AE23" s="140"/>
      <c r="AF23" s="140"/>
      <c r="AG23" s="140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7"/>
      <c r="O24" s="137"/>
      <c r="P24" s="137"/>
      <c r="Q24" s="132"/>
      <c r="R24" s="132"/>
      <c r="S24" s="140"/>
      <c r="T24" s="140"/>
      <c r="U24" s="140"/>
      <c r="V24" s="140"/>
      <c r="W24" s="140"/>
      <c r="X24" s="140"/>
      <c r="Y24" s="140"/>
      <c r="Z24" s="141"/>
      <c r="AA24" s="141"/>
      <c r="AB24" s="140"/>
      <c r="AC24" s="140"/>
      <c r="AD24" s="140"/>
      <c r="AE24" s="140"/>
      <c r="AF24" s="140"/>
      <c r="AG24" s="140"/>
      <c r="AH24" s="141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7"/>
      <c r="O25" s="137"/>
      <c r="P25" s="137"/>
      <c r="Q25" s="132"/>
      <c r="R25" s="132"/>
      <c r="S25" s="140"/>
      <c r="T25" s="140"/>
      <c r="U25" s="140"/>
      <c r="V25" s="140"/>
      <c r="W25" s="140"/>
      <c r="X25" s="140"/>
      <c r="Y25" s="140"/>
      <c r="Z25" s="141"/>
      <c r="AA25" s="141"/>
      <c r="AB25" s="140"/>
      <c r="AC25" s="140"/>
      <c r="AD25" s="140"/>
      <c r="AE25" s="140"/>
      <c r="AF25" s="140"/>
      <c r="AG25" s="140"/>
      <c r="AH25" s="141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7"/>
      <c r="O26" s="137"/>
      <c r="P26" s="137"/>
      <c r="Q26" s="132"/>
      <c r="R26" s="132"/>
      <c r="S26" s="140"/>
      <c r="T26" s="140"/>
      <c r="U26" s="140"/>
      <c r="V26" s="140"/>
      <c r="W26" s="140"/>
      <c r="X26" s="140"/>
      <c r="Y26" s="140"/>
      <c r="Z26" s="141"/>
      <c r="AA26" s="141"/>
      <c r="AB26" s="140"/>
      <c r="AC26" s="140"/>
      <c r="AD26" s="140"/>
      <c r="AE26" s="140"/>
      <c r="AF26" s="140"/>
      <c r="AG26" s="140"/>
      <c r="AH26" s="141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7"/>
      <c r="O27" s="137"/>
      <c r="P27" s="137"/>
      <c r="Q27" s="132"/>
      <c r="R27" s="132"/>
      <c r="S27" s="140"/>
      <c r="T27" s="140"/>
      <c r="U27" s="140"/>
      <c r="V27" s="140"/>
      <c r="W27" s="140"/>
      <c r="X27" s="140"/>
      <c r="Y27" s="140"/>
      <c r="Z27" s="141"/>
      <c r="AA27" s="141"/>
      <c r="AB27" s="140"/>
      <c r="AC27" s="140"/>
      <c r="AD27" s="140"/>
      <c r="AE27" s="140"/>
      <c r="AF27" s="140"/>
      <c r="AG27" s="140"/>
      <c r="AH27" s="141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7"/>
      <c r="O28" s="137"/>
      <c r="P28" s="137"/>
      <c r="Q28" s="132"/>
      <c r="R28" s="132"/>
      <c r="S28" s="140"/>
      <c r="T28" s="140"/>
      <c r="U28" s="140"/>
      <c r="V28" s="140"/>
      <c r="W28" s="140"/>
      <c r="X28" s="140"/>
      <c r="Y28" s="140"/>
      <c r="Z28" s="141"/>
      <c r="AA28" s="141"/>
      <c r="AB28" s="140"/>
      <c r="AC28" s="140"/>
      <c r="AD28" s="140"/>
      <c r="AE28" s="140"/>
      <c r="AF28" s="140"/>
      <c r="AG28" s="140"/>
      <c r="AH28" s="141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7"/>
      <c r="O29" s="137"/>
      <c r="P29" s="137"/>
      <c r="Q29" s="132"/>
      <c r="R29" s="132"/>
      <c r="S29" s="140"/>
      <c r="T29" s="140"/>
      <c r="U29" s="140"/>
      <c r="V29" s="140"/>
      <c r="W29" s="140"/>
      <c r="X29" s="140"/>
      <c r="Y29" s="140"/>
      <c r="Z29" s="141"/>
      <c r="AA29" s="141"/>
      <c r="AB29" s="140"/>
      <c r="AC29" s="140"/>
      <c r="AD29" s="140"/>
      <c r="AE29" s="140"/>
      <c r="AF29" s="140"/>
      <c r="AG29" s="140"/>
      <c r="AH29" s="141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7"/>
      <c r="O30" s="137"/>
      <c r="P30" s="137"/>
      <c r="Q30" s="132"/>
      <c r="R30" s="132"/>
      <c r="S30" s="140"/>
      <c r="T30" s="140"/>
      <c r="U30" s="140"/>
      <c r="V30" s="140"/>
      <c r="W30" s="140"/>
      <c r="X30" s="140"/>
      <c r="Y30" s="140"/>
      <c r="Z30" s="141"/>
      <c r="AA30" s="141"/>
      <c r="AB30" s="140"/>
      <c r="AC30" s="140"/>
      <c r="AD30" s="140"/>
      <c r="AE30" s="140"/>
      <c r="AF30" s="140"/>
      <c r="AG30" s="140"/>
      <c r="AH30" s="141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7"/>
      <c r="O31" s="137"/>
      <c r="P31" s="137"/>
      <c r="Q31" s="132"/>
      <c r="R31" s="132"/>
      <c r="S31" s="140"/>
      <c r="T31" s="140"/>
      <c r="U31" s="140"/>
      <c r="V31" s="140"/>
      <c r="W31" s="140"/>
      <c r="X31" s="140"/>
      <c r="Y31" s="140"/>
      <c r="Z31" s="141"/>
      <c r="AA31" s="141"/>
      <c r="AB31" s="140"/>
      <c r="AC31" s="140"/>
      <c r="AD31" s="140"/>
      <c r="AE31" s="140"/>
      <c r="AF31" s="140"/>
      <c r="AG31" s="140"/>
      <c r="AH31" s="141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7"/>
      <c r="O32" s="137"/>
      <c r="P32" s="137"/>
      <c r="Q32" s="132"/>
      <c r="R32" s="132"/>
      <c r="S32" s="140"/>
      <c r="T32" s="140"/>
      <c r="U32" s="140"/>
      <c r="V32" s="140"/>
      <c r="W32" s="140"/>
      <c r="X32" s="140"/>
      <c r="Y32" s="140"/>
      <c r="Z32" s="141"/>
      <c r="AA32" s="141"/>
      <c r="AB32" s="140"/>
      <c r="AC32" s="140"/>
      <c r="AD32" s="140"/>
      <c r="AE32" s="140"/>
      <c r="AF32" s="140"/>
      <c r="AG32" s="140"/>
      <c r="AH32" s="141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7"/>
      <c r="O33" s="137"/>
      <c r="P33" s="137"/>
      <c r="Q33" s="132"/>
      <c r="R33" s="132"/>
      <c r="S33" s="140"/>
      <c r="T33" s="140"/>
      <c r="U33" s="140"/>
      <c r="V33" s="140"/>
      <c r="W33" s="140"/>
      <c r="X33" s="140"/>
      <c r="Y33" s="140"/>
      <c r="Z33" s="141"/>
      <c r="AA33" s="141"/>
      <c r="AB33" s="140"/>
      <c r="AC33" s="140"/>
      <c r="AD33" s="140"/>
      <c r="AE33" s="140"/>
      <c r="AF33" s="140"/>
      <c r="AG33" s="140"/>
      <c r="AH33" s="141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7"/>
      <c r="O34" s="137"/>
      <c r="P34" s="137"/>
      <c r="Q34" s="132"/>
      <c r="R34" s="132"/>
      <c r="S34" s="140"/>
      <c r="T34" s="140"/>
      <c r="U34" s="140"/>
      <c r="V34" s="140"/>
      <c r="W34" s="140"/>
      <c r="X34" s="140"/>
      <c r="Y34" s="140"/>
      <c r="Z34" s="141"/>
      <c r="AA34" s="141"/>
      <c r="AB34" s="140"/>
      <c r="AC34" s="140"/>
      <c r="AD34" s="140"/>
      <c r="AE34" s="140"/>
      <c r="AF34" s="140"/>
      <c r="AG34" s="140"/>
      <c r="AH34" s="141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7"/>
      <c r="O35" s="137"/>
      <c r="P35" s="137"/>
      <c r="Q35" s="132"/>
      <c r="R35" s="132"/>
      <c r="S35" s="140"/>
      <c r="T35" s="140"/>
      <c r="U35" s="140"/>
      <c r="V35" s="140"/>
      <c r="W35" s="140"/>
      <c r="X35" s="140"/>
      <c r="Y35" s="140"/>
      <c r="Z35" s="141"/>
      <c r="AA35" s="141"/>
      <c r="AB35" s="140"/>
      <c r="AC35" s="140"/>
      <c r="AD35" s="140"/>
      <c r="AE35" s="140"/>
      <c r="AF35" s="140"/>
      <c r="AG35" s="140"/>
      <c r="AH35" s="141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7"/>
      <c r="O36" s="137"/>
      <c r="P36" s="137"/>
      <c r="Q36" s="132"/>
      <c r="R36" s="132"/>
      <c r="S36" s="140"/>
      <c r="T36" s="140"/>
      <c r="U36" s="140"/>
      <c r="V36" s="140"/>
      <c r="W36" s="140"/>
      <c r="X36" s="140"/>
      <c r="Y36" s="140"/>
      <c r="Z36" s="141"/>
      <c r="AA36" s="141"/>
      <c r="AB36" s="140"/>
      <c r="AC36" s="140"/>
      <c r="AD36" s="140"/>
      <c r="AE36" s="140"/>
      <c r="AF36" s="140"/>
      <c r="AG36" s="140"/>
      <c r="AH36" s="141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7"/>
      <c r="O37" s="137"/>
      <c r="P37" s="137"/>
      <c r="Q37" s="132"/>
      <c r="R37" s="132"/>
      <c r="S37" s="140"/>
      <c r="T37" s="140"/>
      <c r="U37" s="140"/>
      <c r="V37" s="140"/>
      <c r="W37" s="140"/>
      <c r="X37" s="140"/>
      <c r="Y37" s="140"/>
      <c r="Z37" s="141"/>
      <c r="AA37" s="141"/>
      <c r="AB37" s="140"/>
      <c r="AC37" s="140"/>
      <c r="AD37" s="140"/>
      <c r="AE37" s="140"/>
      <c r="AF37" s="140"/>
      <c r="AG37" s="140"/>
      <c r="AH37" s="141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7"/>
      <c r="O38" s="137"/>
      <c r="P38" s="137"/>
      <c r="Q38" s="132"/>
      <c r="R38" s="132"/>
      <c r="S38" s="140"/>
      <c r="T38" s="140"/>
      <c r="U38" s="140"/>
      <c r="V38" s="140"/>
      <c r="W38" s="140"/>
      <c r="X38" s="140"/>
      <c r="Y38" s="140"/>
      <c r="Z38" s="141"/>
      <c r="AA38" s="141"/>
      <c r="AB38" s="140"/>
      <c r="AC38" s="140"/>
      <c r="AD38" s="140"/>
      <c r="AE38" s="140"/>
      <c r="AF38" s="140"/>
      <c r="AG38" s="140"/>
      <c r="AH38" s="141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7"/>
      <c r="O39" s="137"/>
      <c r="P39" s="137"/>
      <c r="Q39" s="132"/>
      <c r="R39" s="132"/>
      <c r="S39" s="140"/>
      <c r="T39" s="140"/>
      <c r="U39" s="140"/>
      <c r="V39" s="140"/>
      <c r="W39" s="140"/>
      <c r="X39" s="140"/>
      <c r="Y39" s="140"/>
      <c r="Z39" s="141"/>
      <c r="AA39" s="141"/>
      <c r="AB39" s="140"/>
      <c r="AC39" s="140"/>
      <c r="AD39" s="140"/>
      <c r="AE39" s="140"/>
      <c r="AF39" s="140"/>
      <c r="AG39" s="140"/>
      <c r="AH39" s="141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7"/>
      <c r="O40" s="137"/>
      <c r="P40" s="137"/>
      <c r="Q40" s="132"/>
      <c r="R40" s="132"/>
      <c r="S40" s="140"/>
      <c r="T40" s="140"/>
      <c r="U40" s="140"/>
      <c r="V40" s="140"/>
      <c r="W40" s="140"/>
      <c r="X40" s="140"/>
      <c r="Y40" s="140"/>
      <c r="Z40" s="141"/>
      <c r="AA40" s="141"/>
      <c r="AB40" s="140"/>
      <c r="AC40" s="140"/>
      <c r="AD40" s="140"/>
      <c r="AE40" s="140"/>
      <c r="AF40" s="140"/>
      <c r="AG40" s="140"/>
      <c r="AH40" s="141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7"/>
      <c r="O41" s="137"/>
      <c r="P41" s="137"/>
      <c r="Q41" s="132"/>
      <c r="R41" s="132"/>
      <c r="S41" s="140"/>
      <c r="T41" s="140"/>
      <c r="U41" s="140"/>
      <c r="V41" s="140"/>
      <c r="W41" s="140"/>
      <c r="X41" s="140"/>
      <c r="Y41" s="140"/>
      <c r="Z41" s="141"/>
      <c r="AA41" s="141"/>
      <c r="AB41" s="140"/>
      <c r="AC41" s="140"/>
      <c r="AD41" s="140"/>
      <c r="AE41" s="140"/>
      <c r="AF41" s="140"/>
      <c r="AG41" s="140"/>
      <c r="AH41" s="141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7"/>
      <c r="O42" s="137"/>
      <c r="P42" s="137"/>
      <c r="Q42" s="132"/>
      <c r="R42" s="132"/>
      <c r="S42" s="140"/>
      <c r="T42" s="140"/>
      <c r="U42" s="140"/>
      <c r="V42" s="140"/>
      <c r="W42" s="140"/>
      <c r="X42" s="140"/>
      <c r="Y42" s="140"/>
      <c r="Z42" s="141"/>
      <c r="AA42" s="141"/>
      <c r="AB42" s="140"/>
      <c r="AC42" s="140"/>
      <c r="AD42" s="140"/>
      <c r="AE42" s="140"/>
      <c r="AF42" s="140"/>
      <c r="AG42" s="140"/>
      <c r="AH42" s="141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7"/>
      <c r="O43" s="137"/>
      <c r="P43" s="137"/>
      <c r="Q43" s="132"/>
      <c r="R43" s="132"/>
      <c r="S43" s="140"/>
      <c r="T43" s="140"/>
      <c r="U43" s="140"/>
      <c r="V43" s="140"/>
      <c r="W43" s="140"/>
      <c r="X43" s="140"/>
      <c r="Y43" s="140"/>
      <c r="Z43" s="141"/>
      <c r="AA43" s="141"/>
      <c r="AB43" s="140"/>
      <c r="AC43" s="140"/>
      <c r="AD43" s="140"/>
      <c r="AE43" s="140"/>
      <c r="AF43" s="140"/>
      <c r="AG43" s="140"/>
      <c r="AH43" s="141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I2:AI3"/>
    <mergeCell ref="S2:S3"/>
    <mergeCell ref="D2:D3"/>
    <mergeCell ref="E2:E3"/>
    <mergeCell ref="F2:F3"/>
    <mergeCell ref="A2:C2"/>
    <mergeCell ref="A1:C1"/>
    <mergeCell ref="T2:Z2"/>
    <mergeCell ref="AA2:AA3"/>
    <mergeCell ref="AB2:AH2"/>
    <mergeCell ref="Q2:R2"/>
    <mergeCell ref="G2:G3"/>
    <mergeCell ref="E1:G1"/>
    <mergeCell ref="H2:H3"/>
    <mergeCell ref="I2:N2"/>
    <mergeCell ref="O2:O3"/>
    <mergeCell ref="P2:P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15"/>
  <sheetViews>
    <sheetView topLeftCell="A22" workbookViewId="0">
      <selection activeCell="A15" sqref="A15:L15"/>
    </sheetView>
  </sheetViews>
  <sheetFormatPr defaultRowHeight="14.25"/>
  <cols>
    <col min="3" max="3" width="12.125" bestFit="1" customWidth="1"/>
    <col min="10" max="10" width="10.375" customWidth="1"/>
  </cols>
  <sheetData>
    <row r="1" spans="1:12">
      <c r="A1" s="1" t="s">
        <v>81</v>
      </c>
      <c r="B1" s="1"/>
      <c r="C1" s="1"/>
      <c r="D1" s="1"/>
      <c r="E1" s="259" t="s">
        <v>79</v>
      </c>
      <c r="F1" s="259"/>
      <c r="G1" s="259"/>
      <c r="H1" s="259"/>
      <c r="I1" s="259"/>
      <c r="J1" s="1" t="s">
        <v>78</v>
      </c>
    </row>
    <row r="2" spans="1:1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>
      <c r="A3" s="22" t="s">
        <v>14</v>
      </c>
      <c r="B3" s="22" t="s">
        <v>76</v>
      </c>
      <c r="C3" s="22" t="s">
        <v>141</v>
      </c>
      <c r="D3" s="3">
        <v>3</v>
      </c>
      <c r="E3" s="3">
        <v>2</v>
      </c>
      <c r="F3" s="3">
        <v>0</v>
      </c>
      <c r="G3" s="3">
        <v>0</v>
      </c>
      <c r="H3" s="3">
        <v>0</v>
      </c>
      <c r="I3" s="3">
        <f>SUM(E3:H3)</f>
        <v>2</v>
      </c>
      <c r="J3" s="3">
        <v>0</v>
      </c>
      <c r="K3" s="3">
        <v>0</v>
      </c>
      <c r="L3" s="3">
        <v>0</v>
      </c>
    </row>
    <row r="4" spans="1:12" ht="20.25">
      <c r="A4" s="16" t="s">
        <v>49</v>
      </c>
      <c r="B4" s="16" t="s">
        <v>76</v>
      </c>
      <c r="C4" s="16" t="s">
        <v>140</v>
      </c>
      <c r="D4" s="18">
        <v>2.4</v>
      </c>
      <c r="E4" s="16">
        <v>1</v>
      </c>
      <c r="F4" s="16"/>
      <c r="G4" s="16"/>
      <c r="H4" s="16"/>
      <c r="I4" s="16">
        <f>SUM(E4:H4)</f>
        <v>1</v>
      </c>
      <c r="J4" s="16"/>
      <c r="K4" s="16"/>
      <c r="L4" s="16"/>
    </row>
    <row r="5" spans="1:12">
      <c r="A5" s="1"/>
      <c r="B5" s="1"/>
      <c r="C5" s="1" t="s">
        <v>75</v>
      </c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 t="s">
        <v>11</v>
      </c>
      <c r="C6" s="1" t="s">
        <v>74</v>
      </c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 t="s">
        <v>75</v>
      </c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 t="s">
        <v>13</v>
      </c>
      <c r="C8" s="1" t="s">
        <v>74</v>
      </c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 t="s">
        <v>75</v>
      </c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 t="s">
        <v>12</v>
      </c>
      <c r="C10" s="1" t="s">
        <v>74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 t="s">
        <v>75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 t="s">
        <v>77</v>
      </c>
      <c r="C12" s="1" t="s">
        <v>74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1" t="s">
        <v>75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44</v>
      </c>
      <c r="B14" s="1" t="s">
        <v>76</v>
      </c>
      <c r="C14" s="1" t="s">
        <v>166</v>
      </c>
      <c r="D14" s="5">
        <v>2</v>
      </c>
      <c r="E14" s="5">
        <v>1</v>
      </c>
      <c r="F14" s="5">
        <v>0</v>
      </c>
      <c r="G14" s="5">
        <v>0</v>
      </c>
      <c r="H14" s="5">
        <v>0</v>
      </c>
      <c r="I14" s="5">
        <f>SUM(E14:H14)</f>
        <v>1</v>
      </c>
      <c r="J14" s="5">
        <v>0</v>
      </c>
      <c r="K14" s="5">
        <v>0</v>
      </c>
      <c r="L14" s="5">
        <v>0</v>
      </c>
    </row>
    <row r="15" spans="1:12">
      <c r="A15" s="39" t="s">
        <v>33</v>
      </c>
      <c r="B15" s="39" t="s">
        <v>76</v>
      </c>
      <c r="C15" s="39" t="s">
        <v>168</v>
      </c>
      <c r="D15" s="40">
        <v>2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</row>
  </sheetData>
  <mergeCells count="1">
    <mergeCell ref="E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L6"/>
  <sheetViews>
    <sheetView workbookViewId="0">
      <selection activeCell="A6" sqref="A6:L6"/>
    </sheetView>
  </sheetViews>
  <sheetFormatPr defaultRowHeight="14.25"/>
  <cols>
    <col min="3" max="3" width="12.125" bestFit="1" customWidth="1"/>
    <col min="10" max="10" width="10.375" customWidth="1"/>
  </cols>
  <sheetData>
    <row r="1" spans="1:12">
      <c r="A1" s="1" t="s">
        <v>82</v>
      </c>
      <c r="B1" s="1"/>
      <c r="C1" s="1"/>
      <c r="D1" s="1"/>
      <c r="E1" s="259" t="s">
        <v>79</v>
      </c>
      <c r="F1" s="259"/>
      <c r="G1" s="259"/>
      <c r="H1" s="259"/>
      <c r="I1" s="259"/>
      <c r="J1" s="1" t="s">
        <v>78</v>
      </c>
    </row>
    <row r="2" spans="1:1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>
      <c r="A3" s="22" t="s">
        <v>14</v>
      </c>
      <c r="B3" s="22" t="s">
        <v>76</v>
      </c>
      <c r="C3" s="22" t="s">
        <v>141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f>SUM(E3:H3)</f>
        <v>0</v>
      </c>
      <c r="J3" s="3">
        <v>0</v>
      </c>
      <c r="K3" s="3">
        <v>0</v>
      </c>
      <c r="L3" s="3">
        <v>0</v>
      </c>
    </row>
    <row r="4" spans="1:12" ht="20.25">
      <c r="A4" s="16" t="s">
        <v>49</v>
      </c>
      <c r="B4" s="16" t="s">
        <v>76</v>
      </c>
      <c r="C4" s="16" t="s">
        <v>140</v>
      </c>
      <c r="D4" s="18">
        <v>4</v>
      </c>
      <c r="E4" s="16">
        <v>1</v>
      </c>
      <c r="F4" s="16"/>
      <c r="G4" s="16"/>
      <c r="H4" s="16"/>
      <c r="I4" s="16">
        <f>SUM(E4:H4)</f>
        <v>1</v>
      </c>
      <c r="J4" s="16"/>
      <c r="K4" s="16"/>
      <c r="L4" s="16"/>
    </row>
    <row r="5" spans="1:12">
      <c r="A5" s="1" t="s">
        <v>44</v>
      </c>
      <c r="B5" s="1" t="s">
        <v>76</v>
      </c>
      <c r="C5" s="1" t="s">
        <v>166</v>
      </c>
      <c r="D5" s="5">
        <v>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</row>
    <row r="6" spans="1:12">
      <c r="A6" s="39" t="s">
        <v>33</v>
      </c>
      <c r="B6" s="39" t="s">
        <v>76</v>
      </c>
      <c r="C6" s="39" t="s">
        <v>168</v>
      </c>
      <c r="D6" s="40">
        <v>1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</row>
  </sheetData>
  <mergeCells count="1">
    <mergeCell ref="E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L14"/>
  <sheetViews>
    <sheetView workbookViewId="0">
      <selection activeCell="A14" sqref="A14:L14"/>
    </sheetView>
  </sheetViews>
  <sheetFormatPr defaultRowHeight="14.25"/>
  <cols>
    <col min="3" max="3" width="12.125" bestFit="1" customWidth="1"/>
    <col min="10" max="10" width="10.375" customWidth="1"/>
  </cols>
  <sheetData>
    <row r="1" spans="1:12">
      <c r="A1" s="1" t="s">
        <v>83</v>
      </c>
      <c r="B1" s="1"/>
      <c r="C1" s="1"/>
      <c r="D1" s="1"/>
      <c r="E1" s="259" t="s">
        <v>79</v>
      </c>
      <c r="F1" s="259"/>
      <c r="G1" s="259"/>
      <c r="H1" s="259"/>
      <c r="I1" s="259"/>
      <c r="J1" s="1" t="s">
        <v>78</v>
      </c>
    </row>
    <row r="2" spans="1:1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>
      <c r="A3" s="22" t="s">
        <v>14</v>
      </c>
      <c r="B3" s="22" t="s">
        <v>76</v>
      </c>
      <c r="C3" s="22" t="s">
        <v>141</v>
      </c>
      <c r="D3" s="3">
        <v>6</v>
      </c>
      <c r="E3" s="3">
        <v>3</v>
      </c>
      <c r="F3" s="3">
        <v>0</v>
      </c>
      <c r="G3" s="3">
        <v>0</v>
      </c>
      <c r="H3" s="3">
        <v>1</v>
      </c>
      <c r="I3" s="3">
        <f>SUM(E3:H3)</f>
        <v>4</v>
      </c>
      <c r="J3" s="3">
        <v>0</v>
      </c>
      <c r="K3" s="3">
        <v>0</v>
      </c>
      <c r="L3" s="3">
        <v>0</v>
      </c>
    </row>
    <row r="4" spans="1:12" ht="20.25">
      <c r="A4" s="16" t="s">
        <v>49</v>
      </c>
      <c r="B4" s="16" t="s">
        <v>76</v>
      </c>
      <c r="C4" s="16" t="s">
        <v>140</v>
      </c>
      <c r="D4" s="18">
        <v>0.8</v>
      </c>
      <c r="E4" s="19"/>
      <c r="F4" s="19"/>
      <c r="G4" s="19"/>
      <c r="H4" s="19"/>
      <c r="I4" s="19"/>
      <c r="J4" s="19"/>
      <c r="K4" s="19"/>
      <c r="L4" s="19"/>
    </row>
    <row r="5" spans="1:12">
      <c r="A5" s="1"/>
      <c r="B5" s="1"/>
      <c r="C5" s="1" t="s">
        <v>75</v>
      </c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 t="s">
        <v>11</v>
      </c>
      <c r="C6" s="1" t="s">
        <v>74</v>
      </c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 t="s">
        <v>75</v>
      </c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 t="s">
        <v>13</v>
      </c>
      <c r="C8" s="1" t="s">
        <v>74</v>
      </c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 t="s">
        <v>75</v>
      </c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 t="s">
        <v>12</v>
      </c>
      <c r="C10" s="1" t="s">
        <v>74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 t="s">
        <v>75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 t="s">
        <v>77</v>
      </c>
      <c r="C12" s="1" t="s">
        <v>74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1" t="s">
        <v>75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9" t="s">
        <v>33</v>
      </c>
      <c r="B14" s="39" t="s">
        <v>76</v>
      </c>
      <c r="C14" s="39" t="s">
        <v>168</v>
      </c>
      <c r="D14" s="40">
        <v>1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</row>
  </sheetData>
  <mergeCells count="1">
    <mergeCell ref="E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L5"/>
  <sheetViews>
    <sheetView workbookViewId="0">
      <pane ySplit="2" topLeftCell="A3" activePane="bottomLeft" state="frozen"/>
      <selection pane="bottomLeft" activeCell="F22" sqref="F22"/>
    </sheetView>
  </sheetViews>
  <sheetFormatPr defaultRowHeight="14.25"/>
  <cols>
    <col min="3" max="3" width="12.125" bestFit="1" customWidth="1"/>
    <col min="10" max="10" width="10.375" customWidth="1"/>
  </cols>
  <sheetData>
    <row r="1" spans="1:12">
      <c r="A1" s="1" t="s">
        <v>84</v>
      </c>
      <c r="B1" s="1"/>
      <c r="C1" s="1"/>
      <c r="D1" s="1"/>
      <c r="E1" s="259" t="s">
        <v>79</v>
      </c>
      <c r="F1" s="259"/>
      <c r="G1" s="259"/>
      <c r="H1" s="259"/>
      <c r="I1" s="259"/>
      <c r="J1" s="1" t="s">
        <v>78</v>
      </c>
    </row>
    <row r="2" spans="1:1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>
      <c r="A3" s="1" t="s">
        <v>14</v>
      </c>
      <c r="B3" s="1" t="s">
        <v>76</v>
      </c>
      <c r="C3" s="1" t="s">
        <v>141</v>
      </c>
      <c r="D3" s="4">
        <v>4</v>
      </c>
      <c r="E3" s="4">
        <v>0</v>
      </c>
      <c r="F3" s="4">
        <v>0</v>
      </c>
      <c r="G3" s="4">
        <v>0</v>
      </c>
      <c r="H3" s="4">
        <v>1</v>
      </c>
      <c r="I3" s="4">
        <f>SUM(E3:H3)</f>
        <v>1</v>
      </c>
      <c r="J3" s="4">
        <v>0</v>
      </c>
      <c r="K3" s="4">
        <v>0</v>
      </c>
      <c r="L3" s="4">
        <v>0</v>
      </c>
    </row>
    <row r="4" spans="1:12" ht="20.25">
      <c r="A4" s="16" t="s">
        <v>49</v>
      </c>
      <c r="B4" s="16" t="s">
        <v>76</v>
      </c>
      <c r="C4" s="16" t="s">
        <v>140</v>
      </c>
      <c r="D4" s="18">
        <v>3.2</v>
      </c>
      <c r="E4" s="19"/>
      <c r="F4" s="19"/>
      <c r="G4" s="19"/>
      <c r="H4" s="19"/>
      <c r="I4" s="19"/>
      <c r="J4" s="19"/>
      <c r="K4" s="19"/>
      <c r="L4" s="19"/>
    </row>
    <row r="5" spans="1:12">
      <c r="A5" s="39" t="s">
        <v>33</v>
      </c>
      <c r="B5" s="39" t="s">
        <v>76</v>
      </c>
      <c r="C5" s="39" t="s">
        <v>168</v>
      </c>
      <c r="D5" s="40">
        <v>3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</row>
  </sheetData>
  <mergeCells count="1">
    <mergeCell ref="E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87"/>
  <sheetViews>
    <sheetView workbookViewId="0">
      <pane ySplit="4" topLeftCell="A17" activePane="bottomLeft" state="frozen"/>
      <selection activeCell="D1" sqref="D1"/>
      <selection pane="bottomLeft" activeCell="C20" sqref="C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8.125" style="86" customWidth="1"/>
    <col min="15" max="16" width="9" style="86"/>
    <col min="17" max="17" width="7.75" style="88" customWidth="1"/>
    <col min="18" max="18" width="9" style="88"/>
    <col min="19" max="19" width="9" style="85"/>
    <col min="20" max="25" width="4.75" style="85" customWidth="1"/>
    <col min="26" max="26" width="8" style="85" customWidth="1"/>
    <col min="27" max="27" width="11.125" style="85" customWidth="1"/>
    <col min="28" max="33" width="4.375" style="85" customWidth="1"/>
    <col min="34" max="34" width="6.625" style="85" customWidth="1"/>
    <col min="35" max="35" width="16.125" style="85" customWidth="1"/>
    <col min="36" max="16384" width="9" style="85"/>
  </cols>
  <sheetData>
    <row r="1" spans="1:35">
      <c r="A1" s="207" t="s">
        <v>246</v>
      </c>
      <c r="B1" s="207"/>
      <c r="E1" s="207"/>
      <c r="F1" s="207"/>
      <c r="G1" s="207"/>
      <c r="H1" s="87"/>
    </row>
    <row r="2" spans="1:35" ht="27" customHeight="1">
      <c r="A2" s="214" t="s">
        <v>255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24" t="s">
        <v>278</v>
      </c>
      <c r="R2" s="225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7.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97" t="s">
        <v>86</v>
      </c>
      <c r="J3" s="197" t="s">
        <v>87</v>
      </c>
      <c r="K3" s="197" t="s">
        <v>72</v>
      </c>
      <c r="L3" s="197" t="s">
        <v>226</v>
      </c>
      <c r="M3" s="197" t="s">
        <v>4</v>
      </c>
      <c r="N3" s="196" t="s">
        <v>5</v>
      </c>
      <c r="O3" s="206"/>
      <c r="P3" s="206"/>
      <c r="Q3" s="144" t="s">
        <v>5</v>
      </c>
      <c r="R3" s="19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98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98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3">
        <v>18.149999999999999</v>
      </c>
      <c r="H4" s="150"/>
      <c r="I4" s="149"/>
      <c r="J4" s="149"/>
      <c r="K4" s="149"/>
      <c r="L4" s="149"/>
      <c r="M4" s="149"/>
      <c r="N4" s="137">
        <f>SUM(I4:M4)</f>
        <v>0</v>
      </c>
      <c r="O4" s="137"/>
      <c r="P4" s="184">
        <f>N4-G4</f>
        <v>-18.149999999999999</v>
      </c>
      <c r="Q4" s="132">
        <f>N4</f>
        <v>0</v>
      </c>
      <c r="R4" s="132"/>
      <c r="S4" s="181">
        <f>Q4-G4-R4</f>
        <v>-18.149999999999999</v>
      </c>
      <c r="T4" s="149"/>
      <c r="U4" s="149"/>
      <c r="V4" s="149"/>
      <c r="W4" s="149"/>
      <c r="X4" s="149"/>
      <c r="Y4" s="149"/>
      <c r="Z4" s="149">
        <f>SUM(T4:Y4)</f>
        <v>0</v>
      </c>
      <c r="AA4" s="141"/>
      <c r="AB4" s="149"/>
      <c r="AC4" s="149"/>
      <c r="AD4" s="149"/>
      <c r="AE4" s="149"/>
      <c r="AF4" s="149"/>
      <c r="AG4" s="149"/>
      <c r="AH4" s="149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5.29</v>
      </c>
      <c r="H5" s="154">
        <v>5</v>
      </c>
      <c r="I5" s="154">
        <v>3</v>
      </c>
      <c r="J5" s="154"/>
      <c r="K5" s="154"/>
      <c r="L5" s="154"/>
      <c r="M5" s="154"/>
      <c r="N5" s="137">
        <f t="shared" ref="N5:N23" si="0">SUM(I5:M5)</f>
        <v>3</v>
      </c>
      <c r="O5" s="138">
        <v>2</v>
      </c>
      <c r="P5" s="184">
        <f>N5-G5</f>
        <v>-2.29</v>
      </c>
      <c r="Q5" s="132">
        <f t="shared" ref="Q5:Q23" si="1">N5</f>
        <v>3</v>
      </c>
      <c r="R5" s="133">
        <v>2</v>
      </c>
      <c r="S5" s="181">
        <f t="shared" ref="S5:S23" si="2">Q5-G5-R5</f>
        <v>-4.29</v>
      </c>
      <c r="T5" s="135">
        <v>1</v>
      </c>
      <c r="U5" s="135">
        <v>1</v>
      </c>
      <c r="V5" s="135">
        <v>1</v>
      </c>
      <c r="W5" s="135"/>
      <c r="X5" s="135"/>
      <c r="Y5" s="135"/>
      <c r="Z5" s="149">
        <f t="shared" ref="Z5:Z23" si="3">SUM(T5:Y5)</f>
        <v>3</v>
      </c>
      <c r="AA5" s="136"/>
      <c r="AB5" s="135">
        <v>1</v>
      </c>
      <c r="AC5" s="135"/>
      <c r="AD5" s="135">
        <v>1</v>
      </c>
      <c r="AE5" s="135"/>
      <c r="AF5" s="135"/>
      <c r="AG5" s="135"/>
      <c r="AH5" s="149">
        <f t="shared" ref="AH5:AH23" si="4">SUM(AB5:AG5)</f>
        <v>2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3.48</v>
      </c>
      <c r="H6" s="135">
        <v>3</v>
      </c>
      <c r="I6" s="135">
        <v>3</v>
      </c>
      <c r="J6" s="135"/>
      <c r="K6" s="135"/>
      <c r="L6" s="135"/>
      <c r="M6" s="135"/>
      <c r="N6" s="137">
        <f t="shared" si="0"/>
        <v>3</v>
      </c>
      <c r="O6" s="138"/>
      <c r="P6" s="184">
        <f>N6-G6</f>
        <v>-0.48</v>
      </c>
      <c r="Q6" s="132">
        <f t="shared" si="1"/>
        <v>3</v>
      </c>
      <c r="R6" s="84"/>
      <c r="S6" s="181">
        <f t="shared" si="2"/>
        <v>-0.48</v>
      </c>
      <c r="T6" s="135"/>
      <c r="U6" s="135" t="s">
        <v>379</v>
      </c>
      <c r="V6" s="135"/>
      <c r="W6" s="135" t="s">
        <v>379</v>
      </c>
      <c r="X6" s="135"/>
      <c r="Y6" s="135"/>
      <c r="Z6" s="149">
        <f t="shared" si="3"/>
        <v>0</v>
      </c>
      <c r="AA6" s="136" t="s">
        <v>379</v>
      </c>
      <c r="AB6" s="135">
        <v>1</v>
      </c>
      <c r="AC6" s="135">
        <v>1</v>
      </c>
      <c r="AD6" s="135"/>
      <c r="AE6" s="135"/>
      <c r="AF6" s="135"/>
      <c r="AG6" s="135"/>
      <c r="AH6" s="149">
        <f t="shared" si="4"/>
        <v>2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7.48</v>
      </c>
      <c r="H7" s="135">
        <v>7</v>
      </c>
      <c r="I7" s="135">
        <v>6</v>
      </c>
      <c r="J7" s="135"/>
      <c r="K7" s="135"/>
      <c r="L7" s="135"/>
      <c r="M7" s="135"/>
      <c r="N7" s="137">
        <f t="shared" si="0"/>
        <v>6</v>
      </c>
      <c r="O7" s="138"/>
      <c r="P7" s="184">
        <f>N7-G7</f>
        <v>-1.4800000000000004</v>
      </c>
      <c r="Q7" s="132">
        <f t="shared" si="1"/>
        <v>6</v>
      </c>
      <c r="R7" s="84"/>
      <c r="S7" s="181">
        <f t="shared" si="2"/>
        <v>-1.4800000000000004</v>
      </c>
      <c r="T7" s="135">
        <v>1</v>
      </c>
      <c r="U7" s="135"/>
      <c r="V7" s="135">
        <v>1</v>
      </c>
      <c r="W7" s="135"/>
      <c r="X7" s="135"/>
      <c r="Y7" s="135"/>
      <c r="Z7" s="149">
        <f t="shared" si="3"/>
        <v>2</v>
      </c>
      <c r="AA7" s="136" t="s">
        <v>381</v>
      </c>
      <c r="AB7" s="135">
        <v>1</v>
      </c>
      <c r="AC7" s="135">
        <v>1</v>
      </c>
      <c r="AD7" s="135"/>
      <c r="AE7" s="135"/>
      <c r="AF7" s="135"/>
      <c r="AG7" s="135"/>
      <c r="AH7" s="149">
        <f t="shared" si="4"/>
        <v>2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5.8</v>
      </c>
      <c r="H8" s="84">
        <v>4</v>
      </c>
      <c r="I8" s="135">
        <v>5</v>
      </c>
      <c r="J8" s="135"/>
      <c r="K8" s="135"/>
      <c r="L8" s="135"/>
      <c r="M8" s="135"/>
      <c r="N8" s="137">
        <f t="shared" si="0"/>
        <v>5</v>
      </c>
      <c r="O8" s="84"/>
      <c r="P8" s="184">
        <f t="shared" ref="P8:P9" si="5">N8-G8</f>
        <v>-0.79999999999999982</v>
      </c>
      <c r="Q8" s="132">
        <f t="shared" si="1"/>
        <v>5</v>
      </c>
      <c r="R8" s="84"/>
      <c r="S8" s="181">
        <f t="shared" si="2"/>
        <v>-0.79999999999999982</v>
      </c>
      <c r="T8" s="135">
        <v>1</v>
      </c>
      <c r="U8" s="135">
        <v>1</v>
      </c>
      <c r="V8" s="135"/>
      <c r="W8" s="135"/>
      <c r="X8" s="135"/>
      <c r="Y8" s="135"/>
      <c r="Z8" s="149">
        <f t="shared" si="3"/>
        <v>2</v>
      </c>
      <c r="AA8" s="136"/>
      <c r="AB8" s="135">
        <v>1</v>
      </c>
      <c r="AC8" s="135">
        <v>1</v>
      </c>
      <c r="AD8" s="135">
        <v>1</v>
      </c>
      <c r="AE8" s="135" t="s">
        <v>379</v>
      </c>
      <c r="AF8" s="135"/>
      <c r="AG8" s="135"/>
      <c r="AH8" s="149">
        <f t="shared" si="4"/>
        <v>3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9.08</v>
      </c>
      <c r="H9" s="135">
        <v>6</v>
      </c>
      <c r="I9" s="135">
        <v>5</v>
      </c>
      <c r="J9" s="135"/>
      <c r="K9" s="135"/>
      <c r="L9" s="135"/>
      <c r="M9" s="135"/>
      <c r="N9" s="137">
        <f t="shared" si="0"/>
        <v>5</v>
      </c>
      <c r="O9" s="138">
        <v>1</v>
      </c>
      <c r="P9" s="184">
        <f t="shared" si="5"/>
        <v>-4.08</v>
      </c>
      <c r="Q9" s="132">
        <f t="shared" si="1"/>
        <v>5</v>
      </c>
      <c r="R9" s="84"/>
      <c r="S9" s="181">
        <f t="shared" si="2"/>
        <v>-4.08</v>
      </c>
      <c r="T9" s="135">
        <v>1</v>
      </c>
      <c r="U9" s="135">
        <v>1</v>
      </c>
      <c r="V9" s="135">
        <v>1</v>
      </c>
      <c r="W9" s="135">
        <v>1</v>
      </c>
      <c r="X9" s="135"/>
      <c r="Y9" s="135"/>
      <c r="Z9" s="149">
        <f t="shared" si="3"/>
        <v>4</v>
      </c>
      <c r="AA9" s="136"/>
      <c r="AB9" s="135">
        <v>1</v>
      </c>
      <c r="AC9" s="135">
        <v>1</v>
      </c>
      <c r="AD9" s="135" t="s">
        <v>379</v>
      </c>
      <c r="AE9" s="135">
        <v>1</v>
      </c>
      <c r="AF9" s="135"/>
      <c r="AG9" s="135">
        <v>1</v>
      </c>
      <c r="AH9" s="149">
        <f t="shared" si="4"/>
        <v>4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10.48</v>
      </c>
      <c r="H10" s="84">
        <v>10</v>
      </c>
      <c r="I10" s="135">
        <v>8</v>
      </c>
      <c r="J10" s="135"/>
      <c r="K10" s="135"/>
      <c r="L10" s="135"/>
      <c r="M10" s="135"/>
      <c r="N10" s="137">
        <f t="shared" si="0"/>
        <v>8</v>
      </c>
      <c r="O10" s="84">
        <v>1</v>
      </c>
      <c r="P10" s="184">
        <f>N10-G10</f>
        <v>-2.4800000000000004</v>
      </c>
      <c r="Q10" s="132">
        <f t="shared" si="1"/>
        <v>8</v>
      </c>
      <c r="R10" s="84">
        <v>1</v>
      </c>
      <c r="S10" s="181">
        <f t="shared" si="2"/>
        <v>-3.4800000000000004</v>
      </c>
      <c r="T10" s="135">
        <v>1</v>
      </c>
      <c r="U10" s="135">
        <v>1</v>
      </c>
      <c r="V10" s="135">
        <v>1</v>
      </c>
      <c r="W10" s="135">
        <v>1</v>
      </c>
      <c r="X10" s="135">
        <v>1</v>
      </c>
      <c r="Y10" s="135"/>
      <c r="Z10" s="149">
        <f t="shared" si="3"/>
        <v>5</v>
      </c>
      <c r="AA10" s="136" t="s">
        <v>381</v>
      </c>
      <c r="AB10" s="135">
        <v>1</v>
      </c>
      <c r="AC10" s="135">
        <v>1</v>
      </c>
      <c r="AD10" s="135">
        <v>1</v>
      </c>
      <c r="AE10" s="135">
        <v>1</v>
      </c>
      <c r="AF10" s="135">
        <v>1</v>
      </c>
      <c r="AG10" s="135">
        <v>1</v>
      </c>
      <c r="AH10" s="149">
        <f t="shared" si="4"/>
        <v>6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3.44</v>
      </c>
      <c r="H11" s="135">
        <v>5</v>
      </c>
      <c r="I11" s="135">
        <v>3</v>
      </c>
      <c r="J11" s="135"/>
      <c r="K11" s="135"/>
      <c r="L11" s="135"/>
      <c r="M11" s="135"/>
      <c r="N11" s="137">
        <f t="shared" si="0"/>
        <v>3</v>
      </c>
      <c r="O11" s="138"/>
      <c r="P11" s="184">
        <f>N11-G11</f>
        <v>-0.43999999999999995</v>
      </c>
      <c r="Q11" s="132">
        <f t="shared" si="1"/>
        <v>3</v>
      </c>
      <c r="R11" s="84"/>
      <c r="S11" s="181">
        <f t="shared" si="2"/>
        <v>-0.43999999999999995</v>
      </c>
      <c r="T11" s="135">
        <v>1</v>
      </c>
      <c r="U11" s="135"/>
      <c r="V11" s="135"/>
      <c r="W11" s="135"/>
      <c r="X11" s="135"/>
      <c r="Y11" s="135"/>
      <c r="Z11" s="149">
        <f t="shared" si="3"/>
        <v>1</v>
      </c>
      <c r="AA11" s="136" t="s">
        <v>373</v>
      </c>
      <c r="AB11" s="135">
        <v>1</v>
      </c>
      <c r="AC11" s="135"/>
      <c r="AD11" s="135">
        <v>1</v>
      </c>
      <c r="AE11" s="135"/>
      <c r="AF11" s="135">
        <v>1</v>
      </c>
      <c r="AG11" s="135"/>
      <c r="AH11" s="149">
        <f t="shared" si="4"/>
        <v>3</v>
      </c>
      <c r="AI11" s="136" t="s">
        <v>375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3.44</v>
      </c>
      <c r="H12" s="84">
        <v>5</v>
      </c>
      <c r="I12" s="135">
        <v>6</v>
      </c>
      <c r="J12" s="135"/>
      <c r="K12" s="135"/>
      <c r="L12" s="135"/>
      <c r="M12" s="135"/>
      <c r="N12" s="137">
        <f t="shared" si="0"/>
        <v>6</v>
      </c>
      <c r="O12" s="84"/>
      <c r="P12" s="184">
        <f>N12-G12</f>
        <v>2.56</v>
      </c>
      <c r="Q12" s="132">
        <f>N12</f>
        <v>6</v>
      </c>
      <c r="R12" s="84"/>
      <c r="S12" s="181">
        <f t="shared" si="2"/>
        <v>2.56</v>
      </c>
      <c r="T12" s="135"/>
      <c r="U12" s="135">
        <v>1</v>
      </c>
      <c r="V12" s="135"/>
      <c r="W12" s="135">
        <v>1</v>
      </c>
      <c r="X12" s="135"/>
      <c r="Y12" s="135">
        <v>1</v>
      </c>
      <c r="Z12" s="149">
        <f t="shared" si="3"/>
        <v>3</v>
      </c>
      <c r="AA12" s="136"/>
      <c r="AB12" s="135"/>
      <c r="AC12" s="135">
        <v>1</v>
      </c>
      <c r="AD12" s="135"/>
      <c r="AE12" s="135">
        <v>1</v>
      </c>
      <c r="AF12" s="135"/>
      <c r="AG12" s="135">
        <v>1</v>
      </c>
      <c r="AH12" s="149">
        <f t="shared" si="4"/>
        <v>3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8.91</v>
      </c>
      <c r="H13" s="135">
        <v>11</v>
      </c>
      <c r="I13" s="135">
        <v>8</v>
      </c>
      <c r="J13" s="135"/>
      <c r="K13" s="135"/>
      <c r="L13" s="135"/>
      <c r="M13" s="135"/>
      <c r="N13" s="137">
        <f t="shared" si="0"/>
        <v>8</v>
      </c>
      <c r="O13" s="138">
        <v>2</v>
      </c>
      <c r="P13" s="184">
        <f t="shared" ref="P13:P15" si="6">N13-G13</f>
        <v>-0.91000000000000014</v>
      </c>
      <c r="Q13" s="132">
        <f t="shared" si="1"/>
        <v>8</v>
      </c>
      <c r="R13" s="84"/>
      <c r="S13" s="181">
        <f t="shared" si="2"/>
        <v>-0.91000000000000014</v>
      </c>
      <c r="T13" s="135">
        <v>1</v>
      </c>
      <c r="U13" s="135">
        <v>1</v>
      </c>
      <c r="V13" s="135">
        <v>1</v>
      </c>
      <c r="W13" s="135"/>
      <c r="X13" s="135"/>
      <c r="Y13" s="135"/>
      <c r="Z13" s="149">
        <f t="shared" si="3"/>
        <v>3</v>
      </c>
      <c r="AA13" s="136"/>
      <c r="AB13" s="135">
        <v>1</v>
      </c>
      <c r="AC13" s="135"/>
      <c r="AD13" s="135">
        <v>1</v>
      </c>
      <c r="AE13" s="135"/>
      <c r="AF13" s="135">
        <v>1</v>
      </c>
      <c r="AG13" s="135"/>
      <c r="AH13" s="149">
        <f t="shared" si="4"/>
        <v>3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12</v>
      </c>
      <c r="H14" s="84">
        <v>3</v>
      </c>
      <c r="I14" s="135">
        <v>5</v>
      </c>
      <c r="J14" s="135"/>
      <c r="K14" s="135"/>
      <c r="L14" s="135"/>
      <c r="M14" s="135"/>
      <c r="N14" s="137">
        <f t="shared" si="0"/>
        <v>5</v>
      </c>
      <c r="O14" s="84">
        <v>1</v>
      </c>
      <c r="P14" s="184">
        <f t="shared" si="6"/>
        <v>-7</v>
      </c>
      <c r="Q14" s="132">
        <f t="shared" si="1"/>
        <v>5</v>
      </c>
      <c r="R14" s="84">
        <v>1</v>
      </c>
      <c r="S14" s="181">
        <f t="shared" si="2"/>
        <v>-8</v>
      </c>
      <c r="T14" s="135">
        <v>2</v>
      </c>
      <c r="U14" s="135">
        <v>2</v>
      </c>
      <c r="V14" s="135">
        <v>1</v>
      </c>
      <c r="W14" s="135">
        <v>1</v>
      </c>
      <c r="X14" s="135">
        <v>1</v>
      </c>
      <c r="Y14" s="135">
        <v>1</v>
      </c>
      <c r="Z14" s="149">
        <f t="shared" si="3"/>
        <v>8</v>
      </c>
      <c r="AA14" s="136"/>
      <c r="AB14" s="135">
        <v>2</v>
      </c>
      <c r="AC14" s="135">
        <v>2</v>
      </c>
      <c r="AD14" s="135">
        <v>1</v>
      </c>
      <c r="AE14" s="135">
        <v>1</v>
      </c>
      <c r="AF14" s="135">
        <v>1</v>
      </c>
      <c r="AG14" s="135">
        <v>1</v>
      </c>
      <c r="AH14" s="149">
        <f t="shared" si="4"/>
        <v>8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3.44</v>
      </c>
      <c r="H15" s="135">
        <v>3</v>
      </c>
      <c r="I15" s="135">
        <v>2</v>
      </c>
      <c r="J15" s="135"/>
      <c r="K15" s="135"/>
      <c r="L15" s="135"/>
      <c r="M15" s="135"/>
      <c r="N15" s="137">
        <f t="shared" si="0"/>
        <v>2</v>
      </c>
      <c r="O15" s="138">
        <v>0</v>
      </c>
      <c r="P15" s="184">
        <f t="shared" si="6"/>
        <v>-1.44</v>
      </c>
      <c r="Q15" s="132">
        <f t="shared" si="1"/>
        <v>2</v>
      </c>
      <c r="R15" s="84">
        <v>0</v>
      </c>
      <c r="S15" s="181">
        <f t="shared" si="2"/>
        <v>-1.44</v>
      </c>
      <c r="T15" s="135">
        <v>1</v>
      </c>
      <c r="U15" s="135"/>
      <c r="V15" s="135"/>
      <c r="W15" s="135"/>
      <c r="X15" s="135"/>
      <c r="Y15" s="135"/>
      <c r="Z15" s="149">
        <f t="shared" si="3"/>
        <v>1</v>
      </c>
      <c r="AA15" s="136"/>
      <c r="AB15" s="135"/>
      <c r="AC15" s="135">
        <v>1</v>
      </c>
      <c r="AD15" s="135"/>
      <c r="AE15" s="135">
        <v>1</v>
      </c>
      <c r="AF15" s="135"/>
      <c r="AG15" s="135"/>
      <c r="AH15" s="149">
        <f t="shared" si="4"/>
        <v>2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4.83</v>
      </c>
      <c r="H16" s="84">
        <v>5</v>
      </c>
      <c r="I16" s="135">
        <v>2</v>
      </c>
      <c r="J16" s="135"/>
      <c r="K16" s="135"/>
      <c r="L16" s="135"/>
      <c r="M16" s="135"/>
      <c r="N16" s="137">
        <f t="shared" si="0"/>
        <v>2</v>
      </c>
      <c r="O16" s="84"/>
      <c r="P16" s="184">
        <f>N16-G16</f>
        <v>-2.83</v>
      </c>
      <c r="Q16" s="132">
        <f>N16</f>
        <v>2</v>
      </c>
      <c r="R16" s="84"/>
      <c r="S16" s="181">
        <f t="shared" si="2"/>
        <v>-2.83</v>
      </c>
      <c r="T16" s="135">
        <v>1</v>
      </c>
      <c r="U16" s="135">
        <v>1</v>
      </c>
      <c r="V16" s="135"/>
      <c r="W16" s="135">
        <v>1</v>
      </c>
      <c r="X16" s="135"/>
      <c r="Y16" s="135"/>
      <c r="Z16" s="149">
        <f t="shared" si="3"/>
        <v>3</v>
      </c>
      <c r="AA16" s="136" t="s">
        <v>381</v>
      </c>
      <c r="AB16" s="135">
        <v>1</v>
      </c>
      <c r="AC16" s="135"/>
      <c r="AD16" s="135">
        <v>1</v>
      </c>
      <c r="AE16" s="135"/>
      <c r="AF16" s="135">
        <v>1</v>
      </c>
      <c r="AG16" s="135"/>
      <c r="AH16" s="149">
        <f t="shared" si="4"/>
        <v>3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6.44</v>
      </c>
      <c r="H17" s="135">
        <v>4</v>
      </c>
      <c r="I17" s="135">
        <v>4</v>
      </c>
      <c r="J17" s="135"/>
      <c r="K17" s="135"/>
      <c r="L17" s="135"/>
      <c r="M17" s="135"/>
      <c r="N17" s="137">
        <f t="shared" si="0"/>
        <v>4</v>
      </c>
      <c r="O17" s="138"/>
      <c r="P17" s="184">
        <f t="shared" ref="P17:P18" si="7">N17-G17</f>
        <v>-2.4400000000000004</v>
      </c>
      <c r="Q17" s="132">
        <f t="shared" si="1"/>
        <v>4</v>
      </c>
      <c r="R17" s="84"/>
      <c r="S17" s="181">
        <f t="shared" si="2"/>
        <v>-2.4400000000000004</v>
      </c>
      <c r="T17" s="135">
        <v>1</v>
      </c>
      <c r="U17" s="135">
        <v>1</v>
      </c>
      <c r="V17" s="135">
        <v>1</v>
      </c>
      <c r="W17" s="135">
        <v>1</v>
      </c>
      <c r="X17" s="135">
        <v>1</v>
      </c>
      <c r="Y17" s="135">
        <v>2</v>
      </c>
      <c r="Z17" s="149">
        <f t="shared" si="3"/>
        <v>7</v>
      </c>
      <c r="AA17" s="136"/>
      <c r="AB17" s="135">
        <v>1</v>
      </c>
      <c r="AC17" s="135">
        <v>1</v>
      </c>
      <c r="AD17" s="135">
        <v>1</v>
      </c>
      <c r="AE17" s="135">
        <v>1</v>
      </c>
      <c r="AF17" s="135">
        <v>1</v>
      </c>
      <c r="AG17" s="135">
        <v>2</v>
      </c>
      <c r="AH17" s="149">
        <f t="shared" si="4"/>
        <v>7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>
        <v>3.44</v>
      </c>
      <c r="H18" s="84">
        <v>2</v>
      </c>
      <c r="I18" s="135">
        <v>2</v>
      </c>
      <c r="J18" s="135"/>
      <c r="K18" s="135"/>
      <c r="L18" s="135"/>
      <c r="M18" s="135"/>
      <c r="N18" s="137">
        <f t="shared" si="0"/>
        <v>2</v>
      </c>
      <c r="O18" s="84"/>
      <c r="P18" s="184">
        <f t="shared" si="7"/>
        <v>-1.44</v>
      </c>
      <c r="Q18" s="132">
        <f t="shared" si="1"/>
        <v>2</v>
      </c>
      <c r="R18" s="84"/>
      <c r="S18" s="181">
        <f t="shared" si="2"/>
        <v>-1.44</v>
      </c>
      <c r="T18" s="135">
        <v>1</v>
      </c>
      <c r="U18" s="135"/>
      <c r="V18" s="135">
        <v>1</v>
      </c>
      <c r="W18" s="135"/>
      <c r="X18" s="135"/>
      <c r="Y18" s="135"/>
      <c r="Z18" s="149">
        <f t="shared" si="3"/>
        <v>2</v>
      </c>
      <c r="AA18" s="136" t="s">
        <v>381</v>
      </c>
      <c r="AB18" s="135">
        <v>1</v>
      </c>
      <c r="AC18" s="135"/>
      <c r="AD18" s="135">
        <v>1</v>
      </c>
      <c r="AE18" s="135"/>
      <c r="AF18" s="135"/>
      <c r="AG18" s="135"/>
      <c r="AH18" s="149">
        <f t="shared" si="4"/>
        <v>2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3.44</v>
      </c>
      <c r="H19" s="135">
        <v>3</v>
      </c>
      <c r="I19" s="135">
        <v>3</v>
      </c>
      <c r="J19" s="135"/>
      <c r="K19" s="135"/>
      <c r="L19" s="135"/>
      <c r="M19" s="135"/>
      <c r="N19" s="137">
        <f t="shared" si="0"/>
        <v>3</v>
      </c>
      <c r="O19" s="138">
        <v>1</v>
      </c>
      <c r="P19" s="184">
        <f>N19-G19</f>
        <v>-0.43999999999999995</v>
      </c>
      <c r="Q19" s="132">
        <f t="shared" si="1"/>
        <v>3</v>
      </c>
      <c r="R19" s="84"/>
      <c r="S19" s="181">
        <f t="shared" si="2"/>
        <v>-0.43999999999999995</v>
      </c>
      <c r="T19" s="135">
        <v>1</v>
      </c>
      <c r="U19" s="135">
        <v>1</v>
      </c>
      <c r="V19" s="135">
        <v>1</v>
      </c>
      <c r="W19" s="135">
        <v>1</v>
      </c>
      <c r="X19" s="135">
        <v>1</v>
      </c>
      <c r="Y19" s="135">
        <v>1</v>
      </c>
      <c r="Z19" s="149">
        <f t="shared" si="3"/>
        <v>6</v>
      </c>
      <c r="AA19" s="136" t="s">
        <v>379</v>
      </c>
      <c r="AB19" s="135">
        <v>1</v>
      </c>
      <c r="AC19" s="135">
        <v>1</v>
      </c>
      <c r="AD19" s="135">
        <v>1</v>
      </c>
      <c r="AE19" s="135">
        <v>1</v>
      </c>
      <c r="AF19" s="135">
        <v>1</v>
      </c>
      <c r="AG19" s="135">
        <v>1</v>
      </c>
      <c r="AH19" s="149">
        <f t="shared" si="4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5.05</v>
      </c>
      <c r="H20" s="84">
        <v>2</v>
      </c>
      <c r="I20" s="135">
        <v>2</v>
      </c>
      <c r="J20" s="135"/>
      <c r="K20" s="135"/>
      <c r="L20" s="135"/>
      <c r="M20" s="135"/>
      <c r="N20" s="137">
        <f t="shared" si="0"/>
        <v>2</v>
      </c>
      <c r="O20" s="84"/>
      <c r="P20" s="184">
        <f>N20-G20</f>
        <v>-3.05</v>
      </c>
      <c r="Q20" s="132">
        <f t="shared" si="1"/>
        <v>2</v>
      </c>
      <c r="R20" s="84"/>
      <c r="S20" s="181">
        <f t="shared" si="2"/>
        <v>-3.05</v>
      </c>
      <c r="T20" s="135">
        <v>1</v>
      </c>
      <c r="U20" s="135"/>
      <c r="V20" s="135"/>
      <c r="W20" s="135"/>
      <c r="X20" s="135"/>
      <c r="Y20" s="135"/>
      <c r="Z20" s="149">
        <f t="shared" si="3"/>
        <v>1</v>
      </c>
      <c r="AA20" s="136"/>
      <c r="AB20" s="135">
        <v>1</v>
      </c>
      <c r="AC20" s="135">
        <v>1</v>
      </c>
      <c r="AD20" s="135">
        <v>1</v>
      </c>
      <c r="AE20" s="135"/>
      <c r="AF20" s="135"/>
      <c r="AG20" s="135"/>
      <c r="AH20" s="149">
        <f t="shared" si="4"/>
        <v>3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3.44</v>
      </c>
      <c r="H21" s="135">
        <v>1</v>
      </c>
      <c r="I21" s="135">
        <v>2</v>
      </c>
      <c r="J21" s="135"/>
      <c r="K21" s="135"/>
      <c r="L21" s="135"/>
      <c r="M21" s="135"/>
      <c r="N21" s="137">
        <f t="shared" si="0"/>
        <v>2</v>
      </c>
      <c r="O21" s="138"/>
      <c r="P21" s="184">
        <f>N21-G21</f>
        <v>-1.44</v>
      </c>
      <c r="Q21" s="132">
        <f t="shared" si="1"/>
        <v>2</v>
      </c>
      <c r="R21" s="84"/>
      <c r="S21" s="181">
        <f t="shared" si="2"/>
        <v>-1.44</v>
      </c>
      <c r="T21" s="135">
        <v>1</v>
      </c>
      <c r="U21" s="135">
        <v>1</v>
      </c>
      <c r="V21" s="135" t="s">
        <v>379</v>
      </c>
      <c r="W21" s="135"/>
      <c r="X21" s="135"/>
      <c r="Y21" s="135"/>
      <c r="Z21" s="149">
        <f t="shared" si="3"/>
        <v>2</v>
      </c>
      <c r="AA21" s="136" t="s">
        <v>381</v>
      </c>
      <c r="AB21" s="135">
        <v>1</v>
      </c>
      <c r="AC21" s="135">
        <v>1</v>
      </c>
      <c r="AD21" s="135">
        <v>1</v>
      </c>
      <c r="AE21" s="135"/>
      <c r="AF21" s="135"/>
      <c r="AG21" s="135"/>
      <c r="AH21" s="149">
        <f t="shared" si="4"/>
        <v>3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3.44</v>
      </c>
      <c r="H22" s="84">
        <v>0</v>
      </c>
      <c r="I22" s="135">
        <v>2</v>
      </c>
      <c r="J22" s="135"/>
      <c r="K22" s="135"/>
      <c r="L22" s="135"/>
      <c r="M22" s="135"/>
      <c r="N22" s="137">
        <f t="shared" si="0"/>
        <v>2</v>
      </c>
      <c r="O22" s="84"/>
      <c r="P22" s="184">
        <f>N22-G22</f>
        <v>-1.44</v>
      </c>
      <c r="Q22" s="132">
        <f t="shared" si="1"/>
        <v>2</v>
      </c>
      <c r="R22" s="84"/>
      <c r="S22" s="181">
        <f t="shared" si="2"/>
        <v>-1.44</v>
      </c>
      <c r="T22" s="135">
        <v>2</v>
      </c>
      <c r="U22" s="135"/>
      <c r="V22" s="135">
        <v>1</v>
      </c>
      <c r="W22" s="135"/>
      <c r="X22" s="135"/>
      <c r="Y22" s="135"/>
      <c r="Z22" s="149">
        <f t="shared" si="3"/>
        <v>3</v>
      </c>
      <c r="AA22" s="136" t="s">
        <v>381</v>
      </c>
      <c r="AB22" s="135">
        <v>2</v>
      </c>
      <c r="AC22" s="135"/>
      <c r="AD22" s="135">
        <v>1</v>
      </c>
      <c r="AE22" s="135"/>
      <c r="AF22" s="135"/>
      <c r="AG22" s="135"/>
      <c r="AH22" s="149">
        <f t="shared" si="4"/>
        <v>3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3.44</v>
      </c>
      <c r="H23" s="135">
        <v>1</v>
      </c>
      <c r="I23" s="135">
        <v>2</v>
      </c>
      <c r="J23" s="135"/>
      <c r="K23" s="135"/>
      <c r="L23" s="135"/>
      <c r="M23" s="135"/>
      <c r="N23" s="137">
        <f t="shared" si="0"/>
        <v>2</v>
      </c>
      <c r="O23" s="138"/>
      <c r="P23" s="184">
        <f>N23-G23</f>
        <v>-1.44</v>
      </c>
      <c r="Q23" s="132">
        <f t="shared" si="1"/>
        <v>2</v>
      </c>
      <c r="R23" s="84"/>
      <c r="S23" s="181">
        <f t="shared" si="2"/>
        <v>-1.44</v>
      </c>
      <c r="T23" s="135">
        <v>1</v>
      </c>
      <c r="U23" s="135"/>
      <c r="V23" s="135">
        <v>1</v>
      </c>
      <c r="W23" s="135"/>
      <c r="X23" s="135">
        <v>1</v>
      </c>
      <c r="Y23" s="135"/>
      <c r="Z23" s="149">
        <f t="shared" si="3"/>
        <v>3</v>
      </c>
      <c r="AA23" s="136" t="s">
        <v>381</v>
      </c>
      <c r="AB23" s="135">
        <v>1</v>
      </c>
      <c r="AC23" s="135"/>
      <c r="AD23" s="135">
        <v>1</v>
      </c>
      <c r="AE23" s="135"/>
      <c r="AF23" s="135">
        <v>1</v>
      </c>
      <c r="AG23" s="135"/>
      <c r="AH23" s="149">
        <f t="shared" si="4"/>
        <v>3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>
        <f>SUM(AH4:AH23)</f>
        <v>68</v>
      </c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97"/>
      <c r="F187" s="197"/>
      <c r="G187" s="178"/>
      <c r="H187" s="178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</sheetData>
  <mergeCells count="17">
    <mergeCell ref="O2:O3"/>
    <mergeCell ref="P2:P3"/>
    <mergeCell ref="AI2:AI3"/>
    <mergeCell ref="E1:G1"/>
    <mergeCell ref="A1:B1"/>
    <mergeCell ref="AA2:AA3"/>
    <mergeCell ref="AB2:AH2"/>
    <mergeCell ref="H2:H3"/>
    <mergeCell ref="I2:N2"/>
    <mergeCell ref="Q2:R2"/>
    <mergeCell ref="S2:S3"/>
    <mergeCell ref="A2:C2"/>
    <mergeCell ref="D2:D3"/>
    <mergeCell ref="E2:E3"/>
    <mergeCell ref="F2:F3"/>
    <mergeCell ref="G2:G3"/>
    <mergeCell ref="T2:Z2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3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L15"/>
  <sheetViews>
    <sheetView workbookViewId="0">
      <pane ySplit="2" topLeftCell="A3" activePane="bottomLeft" state="frozen"/>
      <selection pane="bottomLeft" activeCell="A14" sqref="A14:L14"/>
    </sheetView>
  </sheetViews>
  <sheetFormatPr defaultRowHeight="14.25"/>
  <cols>
    <col min="3" max="3" width="12.125" bestFit="1" customWidth="1"/>
    <col min="10" max="10" width="10.375" customWidth="1"/>
  </cols>
  <sheetData>
    <row r="1" spans="1:12">
      <c r="A1" s="1" t="s">
        <v>80</v>
      </c>
      <c r="B1" s="1"/>
      <c r="C1" s="1"/>
      <c r="D1" s="1"/>
      <c r="E1" s="259" t="s">
        <v>79</v>
      </c>
      <c r="F1" s="259"/>
      <c r="G1" s="259"/>
      <c r="H1" s="259"/>
      <c r="I1" s="259"/>
      <c r="J1" s="1" t="s">
        <v>78</v>
      </c>
    </row>
    <row r="2" spans="1:1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>
      <c r="A3" s="26" t="s">
        <v>14</v>
      </c>
      <c r="B3" s="26" t="s">
        <v>76</v>
      </c>
      <c r="C3" s="26" t="s">
        <v>141</v>
      </c>
      <c r="D3" s="27">
        <v>6</v>
      </c>
      <c r="E3" s="27">
        <v>3</v>
      </c>
      <c r="F3" s="27">
        <v>1</v>
      </c>
      <c r="G3" s="27">
        <v>0</v>
      </c>
      <c r="H3" s="27">
        <v>0</v>
      </c>
      <c r="I3" s="27">
        <f>SUM(E3:H3)</f>
        <v>4</v>
      </c>
      <c r="J3" s="27">
        <v>0</v>
      </c>
      <c r="K3" s="27">
        <v>0</v>
      </c>
      <c r="L3" s="27">
        <v>1</v>
      </c>
    </row>
    <row r="4" spans="1:12" ht="20.25">
      <c r="A4" s="16" t="s">
        <v>49</v>
      </c>
      <c r="B4" s="16" t="s">
        <v>76</v>
      </c>
      <c r="C4" s="16" t="s">
        <v>140</v>
      </c>
      <c r="D4" s="18">
        <v>4.8</v>
      </c>
      <c r="E4" s="19"/>
      <c r="F4" s="19"/>
      <c r="G4" s="19"/>
      <c r="H4" s="19"/>
      <c r="I4" s="19"/>
      <c r="J4" s="19"/>
      <c r="K4" s="19"/>
      <c r="L4" s="19"/>
    </row>
    <row r="5" spans="1:12">
      <c r="A5" s="1"/>
      <c r="B5" s="1"/>
      <c r="C5" s="1" t="s">
        <v>75</v>
      </c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 t="s">
        <v>11</v>
      </c>
      <c r="C6" s="1" t="s">
        <v>74</v>
      </c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 t="s">
        <v>75</v>
      </c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 t="s">
        <v>13</v>
      </c>
      <c r="C8" s="1" t="s">
        <v>74</v>
      </c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 t="s">
        <v>75</v>
      </c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 t="s">
        <v>12</v>
      </c>
      <c r="C10" s="1" t="s">
        <v>74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 t="s">
        <v>75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 t="s">
        <v>77</v>
      </c>
      <c r="C12" s="1" t="s">
        <v>74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1" t="s">
        <v>75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9" t="s">
        <v>33</v>
      </c>
      <c r="B14" s="39" t="s">
        <v>76</v>
      </c>
      <c r="C14" s="39" t="s">
        <v>169</v>
      </c>
      <c r="D14" s="40">
        <v>4</v>
      </c>
      <c r="E14" s="40">
        <v>1</v>
      </c>
      <c r="F14" s="40">
        <v>0</v>
      </c>
      <c r="G14" s="40">
        <v>0</v>
      </c>
      <c r="H14" s="40">
        <v>0</v>
      </c>
      <c r="I14" s="40">
        <v>1</v>
      </c>
      <c r="J14" s="40">
        <v>0</v>
      </c>
      <c r="K14" s="40">
        <v>0</v>
      </c>
      <c r="L14" s="40">
        <v>0</v>
      </c>
    </row>
    <row r="15" spans="1:12">
      <c r="A15" s="23"/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1">
    <mergeCell ref="E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0000"/>
  </sheetPr>
  <dimension ref="A1:S119"/>
  <sheetViews>
    <sheetView workbookViewId="0">
      <pane ySplit="2" topLeftCell="A37" activePane="bottomLeft" state="frozen"/>
      <selection pane="bottomLeft" activeCell="J4" sqref="J4:L44"/>
    </sheetView>
  </sheetViews>
  <sheetFormatPr defaultColWidth="8.75" defaultRowHeight="20.25"/>
  <cols>
    <col min="1" max="1" width="11.25" style="8" bestFit="1" customWidth="1"/>
    <col min="2" max="2" width="8.75" style="8"/>
    <col min="3" max="3" width="14.375" style="8" customWidth="1"/>
    <col min="4" max="4" width="12.375" style="8" customWidth="1"/>
    <col min="5" max="12" width="12.375" style="37" customWidth="1"/>
    <col min="13" max="16384" width="8.75" style="8"/>
  </cols>
  <sheetData>
    <row r="1" spans="1:12" ht="29.25" customHeight="1">
      <c r="A1" s="6" t="s">
        <v>85</v>
      </c>
      <c r="B1" s="6"/>
      <c r="C1" s="6"/>
      <c r="D1" s="7"/>
      <c r="E1" s="252" t="s">
        <v>79</v>
      </c>
      <c r="F1" s="252"/>
      <c r="G1" s="252"/>
      <c r="H1" s="252"/>
      <c r="I1" s="252"/>
      <c r="J1" s="253" t="s">
        <v>78</v>
      </c>
      <c r="K1" s="254"/>
      <c r="L1" s="254"/>
    </row>
    <row r="2" spans="1:12">
      <c r="A2" s="6" t="s">
        <v>0</v>
      </c>
      <c r="B2" s="6" t="s">
        <v>73</v>
      </c>
      <c r="C2" s="6" t="s">
        <v>71</v>
      </c>
      <c r="D2" s="10" t="s">
        <v>1</v>
      </c>
      <c r="E2" s="28" t="s">
        <v>86</v>
      </c>
      <c r="F2" s="28" t="s">
        <v>87</v>
      </c>
      <c r="G2" s="28" t="s">
        <v>72</v>
      </c>
      <c r="H2" s="28" t="s">
        <v>4</v>
      </c>
      <c r="I2" s="28" t="s">
        <v>5</v>
      </c>
      <c r="J2" s="9">
        <v>53</v>
      </c>
      <c r="K2" s="9">
        <v>54</v>
      </c>
      <c r="L2" s="9">
        <v>55</v>
      </c>
    </row>
    <row r="3" spans="1:12">
      <c r="A3" s="32" t="s">
        <v>14</v>
      </c>
      <c r="B3" s="32" t="s">
        <v>76</v>
      </c>
      <c r="C3" s="32" t="s">
        <v>141</v>
      </c>
      <c r="D3" s="17">
        <v>3</v>
      </c>
      <c r="E3" s="17">
        <v>0</v>
      </c>
      <c r="F3" s="17">
        <v>1</v>
      </c>
      <c r="G3" s="17">
        <v>0</v>
      </c>
      <c r="H3" s="17">
        <v>1</v>
      </c>
      <c r="I3" s="17">
        <f>SUM(E3:H3)</f>
        <v>2</v>
      </c>
      <c r="J3" s="17">
        <v>0</v>
      </c>
      <c r="K3" s="17">
        <v>0</v>
      </c>
      <c r="L3" s="17">
        <v>1</v>
      </c>
    </row>
    <row r="4" spans="1:12">
      <c r="A4" s="19" t="s">
        <v>14</v>
      </c>
      <c r="B4" s="19" t="s">
        <v>16</v>
      </c>
      <c r="C4" s="19" t="s">
        <v>88</v>
      </c>
      <c r="D4" s="10">
        <v>3</v>
      </c>
      <c r="E4" s="28"/>
      <c r="F4" s="28"/>
      <c r="G4" s="28"/>
      <c r="H4" s="28"/>
      <c r="I4" s="28">
        <f>SUM(E4:H4)</f>
        <v>0</v>
      </c>
      <c r="J4" s="33">
        <v>0</v>
      </c>
      <c r="K4" s="43">
        <v>0</v>
      </c>
      <c r="L4" s="44">
        <v>0</v>
      </c>
    </row>
    <row r="5" spans="1:12">
      <c r="A5" s="19"/>
      <c r="B5" s="19"/>
      <c r="C5" s="19" t="s">
        <v>89</v>
      </c>
      <c r="D5" s="10">
        <v>2</v>
      </c>
      <c r="E5" s="28"/>
      <c r="F5" s="28"/>
      <c r="G5" s="28"/>
      <c r="H5" s="28">
        <v>1</v>
      </c>
      <c r="I5" s="28">
        <f t="shared" ref="I5:I44" si="0">SUM(E5:H5)</f>
        <v>1</v>
      </c>
      <c r="J5" s="33">
        <v>0</v>
      </c>
      <c r="K5" s="43">
        <v>0</v>
      </c>
      <c r="L5" s="44">
        <v>0</v>
      </c>
    </row>
    <row r="6" spans="1:12">
      <c r="A6" s="19"/>
      <c r="B6" s="19" t="s">
        <v>17</v>
      </c>
      <c r="C6" s="19" t="s">
        <v>90</v>
      </c>
      <c r="D6" s="10">
        <v>3</v>
      </c>
      <c r="E6" s="28"/>
      <c r="F6" s="28"/>
      <c r="G6" s="28"/>
      <c r="H6" s="28">
        <v>1</v>
      </c>
      <c r="I6" s="28">
        <f t="shared" si="0"/>
        <v>1</v>
      </c>
      <c r="J6" s="33">
        <v>0</v>
      </c>
      <c r="K6" s="43">
        <v>0</v>
      </c>
      <c r="L6" s="44">
        <v>0</v>
      </c>
    </row>
    <row r="7" spans="1:12">
      <c r="A7" s="19"/>
      <c r="B7" s="19"/>
      <c r="C7" s="19" t="s">
        <v>89</v>
      </c>
      <c r="D7" s="10">
        <v>2</v>
      </c>
      <c r="E7" s="28"/>
      <c r="F7" s="28"/>
      <c r="G7" s="28"/>
      <c r="H7" s="28"/>
      <c r="I7" s="28">
        <f t="shared" si="0"/>
        <v>0</v>
      </c>
      <c r="J7" s="33">
        <v>0</v>
      </c>
      <c r="K7" s="43">
        <v>0</v>
      </c>
      <c r="L7" s="44">
        <v>0</v>
      </c>
    </row>
    <row r="8" spans="1:12">
      <c r="A8" s="19"/>
      <c r="B8" s="19" t="s">
        <v>18</v>
      </c>
      <c r="C8" s="19" t="s">
        <v>91</v>
      </c>
      <c r="D8" s="10">
        <v>3</v>
      </c>
      <c r="E8" s="28">
        <v>1</v>
      </c>
      <c r="F8" s="28"/>
      <c r="G8" s="28">
        <v>1</v>
      </c>
      <c r="H8" s="28"/>
      <c r="I8" s="28">
        <f t="shared" si="0"/>
        <v>2</v>
      </c>
      <c r="J8" s="33">
        <v>0</v>
      </c>
      <c r="K8" s="43">
        <v>0</v>
      </c>
      <c r="L8" s="44">
        <v>0</v>
      </c>
    </row>
    <row r="9" spans="1:12">
      <c r="A9" s="19"/>
      <c r="B9" s="19"/>
      <c r="C9" s="19" t="s">
        <v>89</v>
      </c>
      <c r="D9" s="10">
        <v>4</v>
      </c>
      <c r="E9" s="28"/>
      <c r="F9" s="28"/>
      <c r="G9" s="28"/>
      <c r="H9" s="28"/>
      <c r="I9" s="28">
        <f t="shared" si="0"/>
        <v>0</v>
      </c>
      <c r="J9" s="33">
        <v>0</v>
      </c>
      <c r="K9" s="43">
        <v>0</v>
      </c>
      <c r="L9" s="44">
        <v>0</v>
      </c>
    </row>
    <row r="10" spans="1:12">
      <c r="A10" s="19"/>
      <c r="B10" s="19" t="s">
        <v>92</v>
      </c>
      <c r="C10" s="19" t="s">
        <v>93</v>
      </c>
      <c r="D10" s="10">
        <v>3</v>
      </c>
      <c r="E10" s="28"/>
      <c r="F10" s="28"/>
      <c r="G10" s="28">
        <v>1</v>
      </c>
      <c r="H10" s="28">
        <v>2</v>
      </c>
      <c r="I10" s="28">
        <f t="shared" si="0"/>
        <v>3</v>
      </c>
      <c r="J10" s="33">
        <v>0</v>
      </c>
      <c r="K10" s="43">
        <v>0</v>
      </c>
      <c r="L10" s="44">
        <v>0</v>
      </c>
    </row>
    <row r="11" spans="1:12">
      <c r="A11" s="19"/>
      <c r="B11" s="19"/>
      <c r="C11" s="19" t="s">
        <v>89</v>
      </c>
      <c r="D11" s="10"/>
      <c r="E11" s="28"/>
      <c r="F11" s="28"/>
      <c r="G11" s="28"/>
      <c r="H11" s="28"/>
      <c r="I11" s="28">
        <f t="shared" si="0"/>
        <v>0</v>
      </c>
      <c r="J11" s="29">
        <v>0</v>
      </c>
      <c r="K11" s="43">
        <v>0</v>
      </c>
      <c r="L11" s="44">
        <v>0</v>
      </c>
    </row>
    <row r="12" spans="1:12">
      <c r="A12" s="19"/>
      <c r="B12" s="19" t="s">
        <v>19</v>
      </c>
      <c r="C12" s="19" t="s">
        <v>95</v>
      </c>
      <c r="D12" s="10">
        <v>3</v>
      </c>
      <c r="E12" s="28"/>
      <c r="F12" s="28"/>
      <c r="G12" s="28">
        <v>1</v>
      </c>
      <c r="H12" s="28"/>
      <c r="I12" s="28">
        <f t="shared" si="0"/>
        <v>1</v>
      </c>
      <c r="J12" s="33">
        <v>0</v>
      </c>
      <c r="K12" s="43">
        <v>0</v>
      </c>
      <c r="L12" s="44">
        <v>0</v>
      </c>
    </row>
    <row r="13" spans="1:12">
      <c r="A13" s="19"/>
      <c r="B13" s="19"/>
      <c r="C13" s="19" t="s">
        <v>89</v>
      </c>
      <c r="D13" s="10">
        <v>1</v>
      </c>
      <c r="E13" s="28"/>
      <c r="F13" s="28"/>
      <c r="G13" s="28"/>
      <c r="H13" s="28"/>
      <c r="I13" s="28">
        <f t="shared" si="0"/>
        <v>0</v>
      </c>
      <c r="J13" s="33">
        <v>0</v>
      </c>
      <c r="K13" s="43">
        <v>0</v>
      </c>
      <c r="L13" s="44">
        <v>0</v>
      </c>
    </row>
    <row r="14" spans="1:12">
      <c r="A14" s="19"/>
      <c r="B14" s="19" t="s">
        <v>20</v>
      </c>
      <c r="C14" s="19" t="s">
        <v>96</v>
      </c>
      <c r="D14" s="10">
        <v>3</v>
      </c>
      <c r="E14" s="28">
        <v>1</v>
      </c>
      <c r="F14" s="28"/>
      <c r="G14" s="28">
        <v>1</v>
      </c>
      <c r="H14" s="28">
        <v>1</v>
      </c>
      <c r="I14" s="28">
        <f t="shared" si="0"/>
        <v>3</v>
      </c>
      <c r="J14" s="33">
        <v>0</v>
      </c>
      <c r="K14" s="43">
        <v>0</v>
      </c>
      <c r="L14" s="15">
        <v>1</v>
      </c>
    </row>
    <row r="15" spans="1:12">
      <c r="A15" s="19"/>
      <c r="B15" s="19"/>
      <c r="C15" s="19" t="s">
        <v>89</v>
      </c>
      <c r="D15" s="10">
        <v>5</v>
      </c>
      <c r="E15" s="28"/>
      <c r="F15" s="28"/>
      <c r="G15" s="28"/>
      <c r="H15" s="28"/>
      <c r="I15" s="28">
        <f t="shared" si="0"/>
        <v>0</v>
      </c>
      <c r="J15" s="33">
        <v>0</v>
      </c>
      <c r="K15" s="43">
        <v>0</v>
      </c>
      <c r="L15" s="44">
        <v>0</v>
      </c>
    </row>
    <row r="16" spans="1:12">
      <c r="A16" s="19"/>
      <c r="B16" s="19" t="s">
        <v>97</v>
      </c>
      <c r="C16" s="19" t="s">
        <v>98</v>
      </c>
      <c r="D16" s="10">
        <v>3</v>
      </c>
      <c r="E16" s="28"/>
      <c r="F16" s="28"/>
      <c r="G16" s="28"/>
      <c r="H16" s="28"/>
      <c r="I16" s="28">
        <f t="shared" si="0"/>
        <v>0</v>
      </c>
      <c r="J16" s="33">
        <v>0</v>
      </c>
      <c r="K16" s="43">
        <v>0</v>
      </c>
      <c r="L16" s="44">
        <v>0</v>
      </c>
    </row>
    <row r="17" spans="1:12">
      <c r="A17" s="19"/>
      <c r="B17" s="19"/>
      <c r="C17" s="19" t="s">
        <v>89</v>
      </c>
      <c r="D17" s="10"/>
      <c r="E17" s="28"/>
      <c r="F17" s="28"/>
      <c r="G17" s="28"/>
      <c r="H17" s="28"/>
      <c r="I17" s="28">
        <f t="shared" si="0"/>
        <v>0</v>
      </c>
      <c r="J17" s="33">
        <v>0</v>
      </c>
      <c r="K17" s="43">
        <v>0</v>
      </c>
      <c r="L17" s="44">
        <v>0</v>
      </c>
    </row>
    <row r="18" spans="1:12">
      <c r="A18" s="19"/>
      <c r="B18" s="19" t="s">
        <v>21</v>
      </c>
      <c r="C18" s="19" t="s">
        <v>99</v>
      </c>
      <c r="D18" s="10">
        <v>3</v>
      </c>
      <c r="E18" s="28">
        <v>1</v>
      </c>
      <c r="F18" s="28"/>
      <c r="G18" s="28">
        <v>1</v>
      </c>
      <c r="H18" s="28"/>
      <c r="I18" s="28">
        <f t="shared" si="0"/>
        <v>2</v>
      </c>
      <c r="J18" s="33">
        <v>0</v>
      </c>
      <c r="K18" s="15">
        <v>1</v>
      </c>
      <c r="L18" s="44">
        <v>0</v>
      </c>
    </row>
    <row r="19" spans="1:12">
      <c r="A19" s="19"/>
      <c r="B19" s="19"/>
      <c r="C19" s="19" t="s">
        <v>89</v>
      </c>
      <c r="D19" s="10">
        <v>1</v>
      </c>
      <c r="E19" s="28"/>
      <c r="F19" s="28"/>
      <c r="G19" s="28"/>
      <c r="H19" s="28"/>
      <c r="I19" s="28">
        <f t="shared" si="0"/>
        <v>0</v>
      </c>
      <c r="J19" s="33">
        <v>0</v>
      </c>
      <c r="K19" s="43">
        <v>0</v>
      </c>
      <c r="L19" s="44">
        <v>0</v>
      </c>
    </row>
    <row r="20" spans="1:12">
      <c r="A20" s="19"/>
      <c r="B20" s="19" t="s">
        <v>22</v>
      </c>
      <c r="C20" s="19" t="s">
        <v>100</v>
      </c>
      <c r="D20" s="10">
        <v>3</v>
      </c>
      <c r="E20" s="28"/>
      <c r="F20" s="28"/>
      <c r="G20" s="28">
        <v>1</v>
      </c>
      <c r="H20" s="28"/>
      <c r="I20" s="28">
        <f t="shared" si="0"/>
        <v>1</v>
      </c>
      <c r="J20" s="33">
        <v>0</v>
      </c>
      <c r="K20" s="43">
        <v>0</v>
      </c>
      <c r="L20" s="15">
        <v>1</v>
      </c>
    </row>
    <row r="21" spans="1:12">
      <c r="A21" s="19"/>
      <c r="B21" s="19"/>
      <c r="C21" s="19" t="s">
        <v>89</v>
      </c>
      <c r="D21" s="10"/>
      <c r="E21" s="28"/>
      <c r="F21" s="28"/>
      <c r="G21" s="28"/>
      <c r="H21" s="28"/>
      <c r="I21" s="28">
        <f t="shared" si="0"/>
        <v>0</v>
      </c>
      <c r="J21" s="33">
        <v>0</v>
      </c>
      <c r="K21" s="43">
        <v>0</v>
      </c>
      <c r="L21" s="44">
        <v>0</v>
      </c>
    </row>
    <row r="22" spans="1:12">
      <c r="A22" s="19"/>
      <c r="B22" s="19" t="s">
        <v>23</v>
      </c>
      <c r="C22" s="19" t="s">
        <v>101</v>
      </c>
      <c r="D22" s="10">
        <v>3</v>
      </c>
      <c r="E22" s="28"/>
      <c r="F22" s="28"/>
      <c r="G22" s="28"/>
      <c r="H22" s="28">
        <v>1</v>
      </c>
      <c r="I22" s="28">
        <f t="shared" si="0"/>
        <v>1</v>
      </c>
      <c r="J22" s="33">
        <v>0</v>
      </c>
      <c r="K22" s="43">
        <v>0</v>
      </c>
      <c r="L22" s="44">
        <v>0</v>
      </c>
    </row>
    <row r="23" spans="1:12">
      <c r="A23" s="19"/>
      <c r="B23" s="19"/>
      <c r="C23" s="19" t="s">
        <v>89</v>
      </c>
      <c r="D23" s="10">
        <v>1</v>
      </c>
      <c r="E23" s="28"/>
      <c r="F23" s="28"/>
      <c r="G23" s="28"/>
      <c r="H23" s="28"/>
      <c r="I23" s="28">
        <f t="shared" si="0"/>
        <v>0</v>
      </c>
      <c r="J23" s="33">
        <v>0</v>
      </c>
      <c r="K23" s="43">
        <v>0</v>
      </c>
      <c r="L23" s="44">
        <v>0</v>
      </c>
    </row>
    <row r="24" spans="1:12">
      <c r="A24" s="19"/>
      <c r="B24" s="19" t="s">
        <v>24</v>
      </c>
      <c r="C24" s="20" t="s">
        <v>102</v>
      </c>
      <c r="D24" s="10">
        <v>3</v>
      </c>
      <c r="E24" s="28">
        <v>1</v>
      </c>
      <c r="F24" s="28"/>
      <c r="G24" s="28"/>
      <c r="H24" s="28"/>
      <c r="I24" s="28">
        <f t="shared" si="0"/>
        <v>1</v>
      </c>
      <c r="J24" s="33">
        <v>0</v>
      </c>
      <c r="K24" s="43">
        <v>0</v>
      </c>
      <c r="L24" s="44">
        <v>0</v>
      </c>
    </row>
    <row r="25" spans="1:12">
      <c r="A25" s="19"/>
      <c r="B25" s="19"/>
      <c r="C25" s="19" t="s">
        <v>89</v>
      </c>
      <c r="D25" s="10">
        <v>6</v>
      </c>
      <c r="E25" s="28"/>
      <c r="F25" s="28"/>
      <c r="G25" s="28"/>
      <c r="H25" s="28"/>
      <c r="I25" s="28">
        <f t="shared" si="0"/>
        <v>0</v>
      </c>
      <c r="J25" s="33">
        <v>0</v>
      </c>
      <c r="K25" s="43">
        <v>0</v>
      </c>
      <c r="L25" s="44">
        <v>0</v>
      </c>
    </row>
    <row r="26" spans="1:12">
      <c r="A26" s="19"/>
      <c r="B26" s="20" t="s">
        <v>25</v>
      </c>
      <c r="C26" s="20" t="s">
        <v>103</v>
      </c>
      <c r="D26" s="10">
        <v>3</v>
      </c>
      <c r="E26" s="28"/>
      <c r="F26" s="28"/>
      <c r="G26" s="28">
        <v>1</v>
      </c>
      <c r="H26" s="28">
        <v>1</v>
      </c>
      <c r="I26" s="28">
        <f t="shared" si="0"/>
        <v>2</v>
      </c>
      <c r="J26" s="33">
        <v>0</v>
      </c>
      <c r="K26" s="43">
        <v>0</v>
      </c>
      <c r="L26" s="15">
        <v>1</v>
      </c>
    </row>
    <row r="27" spans="1:12">
      <c r="A27" s="19"/>
      <c r="B27" s="20"/>
      <c r="C27" s="19" t="s">
        <v>89</v>
      </c>
      <c r="D27" s="10">
        <v>1</v>
      </c>
      <c r="E27" s="28"/>
      <c r="F27" s="28"/>
      <c r="G27" s="28"/>
      <c r="H27" s="28"/>
      <c r="I27" s="28">
        <f t="shared" si="0"/>
        <v>0</v>
      </c>
      <c r="J27" s="33">
        <v>0</v>
      </c>
      <c r="K27" s="43">
        <v>0</v>
      </c>
      <c r="L27" s="44">
        <v>0</v>
      </c>
    </row>
    <row r="28" spans="1:12">
      <c r="A28" s="19"/>
      <c r="B28" s="20" t="s">
        <v>26</v>
      </c>
      <c r="C28" s="20" t="s">
        <v>104</v>
      </c>
      <c r="D28" s="10">
        <v>3</v>
      </c>
      <c r="E28" s="28"/>
      <c r="F28" s="28"/>
      <c r="G28" s="28"/>
      <c r="H28" s="28">
        <v>1</v>
      </c>
      <c r="I28" s="28">
        <f t="shared" si="0"/>
        <v>1</v>
      </c>
      <c r="J28" s="29">
        <v>0</v>
      </c>
      <c r="K28" s="43">
        <v>0</v>
      </c>
      <c r="L28" s="44">
        <v>0</v>
      </c>
    </row>
    <row r="29" spans="1:12">
      <c r="A29" s="19"/>
      <c r="B29" s="20"/>
      <c r="C29" s="19" t="s">
        <v>89</v>
      </c>
      <c r="D29" s="10">
        <v>1</v>
      </c>
      <c r="E29" s="28"/>
      <c r="F29" s="28"/>
      <c r="G29" s="28"/>
      <c r="H29" s="28"/>
      <c r="I29" s="28">
        <f t="shared" si="0"/>
        <v>0</v>
      </c>
      <c r="J29" s="33">
        <v>0</v>
      </c>
      <c r="K29" s="43">
        <v>0</v>
      </c>
      <c r="L29" s="44">
        <v>0</v>
      </c>
    </row>
    <row r="30" spans="1:12">
      <c r="A30" s="19"/>
      <c r="B30" s="20" t="s">
        <v>27</v>
      </c>
      <c r="C30" s="20" t="s">
        <v>105</v>
      </c>
      <c r="D30" s="10">
        <v>3</v>
      </c>
      <c r="E30" s="28"/>
      <c r="F30" s="28"/>
      <c r="G30" s="28"/>
      <c r="H30" s="28">
        <v>1</v>
      </c>
      <c r="I30" s="28">
        <f t="shared" si="0"/>
        <v>1</v>
      </c>
      <c r="J30" s="33">
        <v>0</v>
      </c>
      <c r="K30" s="43">
        <v>0</v>
      </c>
      <c r="L30" s="44">
        <v>0</v>
      </c>
    </row>
    <row r="31" spans="1:12">
      <c r="A31" s="19"/>
      <c r="B31" s="20"/>
      <c r="C31" s="19" t="s">
        <v>89</v>
      </c>
      <c r="D31" s="10">
        <v>4</v>
      </c>
      <c r="E31" s="28"/>
      <c r="F31" s="28"/>
      <c r="G31" s="28"/>
      <c r="H31" s="28"/>
      <c r="I31" s="28">
        <f t="shared" si="0"/>
        <v>0</v>
      </c>
      <c r="J31" s="45">
        <v>0</v>
      </c>
      <c r="K31" s="43">
        <v>0</v>
      </c>
      <c r="L31" s="44">
        <v>0</v>
      </c>
    </row>
    <row r="32" spans="1:12">
      <c r="A32" s="19"/>
      <c r="B32" s="20" t="s">
        <v>29</v>
      </c>
      <c r="C32" s="20" t="s">
        <v>106</v>
      </c>
      <c r="D32" s="10">
        <v>3</v>
      </c>
      <c r="E32" s="28"/>
      <c r="F32" s="28"/>
      <c r="G32" s="28"/>
      <c r="H32" s="28">
        <v>1</v>
      </c>
      <c r="I32" s="28">
        <f t="shared" si="0"/>
        <v>1</v>
      </c>
      <c r="J32" s="33">
        <v>0</v>
      </c>
      <c r="K32" s="43">
        <v>0</v>
      </c>
      <c r="L32" s="44">
        <v>0</v>
      </c>
    </row>
    <row r="33" spans="1:12">
      <c r="A33" s="19"/>
      <c r="B33" s="20"/>
      <c r="C33" s="19" t="s">
        <v>89</v>
      </c>
      <c r="D33" s="10"/>
      <c r="E33" s="28"/>
      <c r="F33" s="28"/>
      <c r="G33" s="28"/>
      <c r="H33" s="28"/>
      <c r="I33" s="28">
        <f t="shared" si="0"/>
        <v>0</v>
      </c>
      <c r="J33" s="45">
        <v>0</v>
      </c>
      <c r="K33" s="43">
        <v>0</v>
      </c>
      <c r="L33" s="44">
        <v>0</v>
      </c>
    </row>
    <row r="34" spans="1:12">
      <c r="A34" s="19"/>
      <c r="B34" s="20" t="s">
        <v>30</v>
      </c>
      <c r="C34" s="20" t="s">
        <v>107</v>
      </c>
      <c r="D34" s="10">
        <v>3</v>
      </c>
      <c r="E34" s="28">
        <v>1</v>
      </c>
      <c r="F34" s="28"/>
      <c r="G34" s="28"/>
      <c r="H34" s="28"/>
      <c r="I34" s="28">
        <f t="shared" si="0"/>
        <v>1</v>
      </c>
      <c r="J34" s="33">
        <v>0</v>
      </c>
      <c r="K34" s="43">
        <v>0</v>
      </c>
      <c r="L34" s="44">
        <v>0</v>
      </c>
    </row>
    <row r="35" spans="1:12">
      <c r="A35" s="19"/>
      <c r="B35" s="20"/>
      <c r="C35" s="19" t="s">
        <v>89</v>
      </c>
      <c r="D35" s="10"/>
      <c r="E35" s="28"/>
      <c r="F35" s="28"/>
      <c r="G35" s="28"/>
      <c r="H35" s="28"/>
      <c r="I35" s="28">
        <f t="shared" si="0"/>
        <v>0</v>
      </c>
      <c r="J35" s="33">
        <v>0</v>
      </c>
      <c r="K35" s="43">
        <v>0</v>
      </c>
      <c r="L35" s="44">
        <v>0</v>
      </c>
    </row>
    <row r="36" spans="1:12">
      <c r="A36" s="19"/>
      <c r="B36" s="20" t="s">
        <v>31</v>
      </c>
      <c r="C36" s="20" t="s">
        <v>108</v>
      </c>
      <c r="D36" s="10">
        <v>3</v>
      </c>
      <c r="E36" s="28"/>
      <c r="F36" s="28"/>
      <c r="G36" s="28"/>
      <c r="H36" s="28"/>
      <c r="I36" s="28">
        <f t="shared" si="0"/>
        <v>0</v>
      </c>
      <c r="J36" s="33">
        <v>0</v>
      </c>
      <c r="K36" s="43">
        <v>0</v>
      </c>
      <c r="L36" s="44">
        <v>0</v>
      </c>
    </row>
    <row r="37" spans="1:12">
      <c r="A37" s="19"/>
      <c r="B37" s="20"/>
      <c r="C37" s="19" t="s">
        <v>89</v>
      </c>
      <c r="D37" s="10"/>
      <c r="E37" s="28"/>
      <c r="F37" s="28"/>
      <c r="G37" s="28"/>
      <c r="H37" s="28"/>
      <c r="I37" s="28">
        <f t="shared" si="0"/>
        <v>0</v>
      </c>
      <c r="J37" s="33">
        <v>0</v>
      </c>
      <c r="K37" s="43">
        <v>0</v>
      </c>
      <c r="L37" s="44">
        <v>0</v>
      </c>
    </row>
    <row r="38" spans="1:12">
      <c r="A38" s="19"/>
      <c r="B38" s="20" t="s">
        <v>32</v>
      </c>
      <c r="C38" s="20" t="s">
        <v>109</v>
      </c>
      <c r="D38" s="10">
        <v>3</v>
      </c>
      <c r="E38" s="28"/>
      <c r="F38" s="28"/>
      <c r="G38" s="28"/>
      <c r="H38" s="28"/>
      <c r="I38" s="28">
        <f t="shared" si="0"/>
        <v>0</v>
      </c>
      <c r="J38" s="33">
        <v>0</v>
      </c>
      <c r="K38" s="43">
        <v>0</v>
      </c>
      <c r="L38" s="44">
        <v>0</v>
      </c>
    </row>
    <row r="39" spans="1:12">
      <c r="A39" s="19"/>
      <c r="B39" s="20"/>
      <c r="C39" s="19" t="s">
        <v>89</v>
      </c>
      <c r="D39" s="10"/>
      <c r="E39" s="28"/>
      <c r="F39" s="28"/>
      <c r="G39" s="28"/>
      <c r="H39" s="28"/>
      <c r="I39" s="28">
        <f t="shared" si="0"/>
        <v>0</v>
      </c>
      <c r="J39" s="33">
        <v>0</v>
      </c>
      <c r="K39" s="43">
        <v>0</v>
      </c>
      <c r="L39" s="44">
        <v>0</v>
      </c>
    </row>
    <row r="40" spans="1:12">
      <c r="A40" s="19"/>
      <c r="B40" s="20" t="s">
        <v>110</v>
      </c>
      <c r="C40" s="20" t="s">
        <v>111</v>
      </c>
      <c r="D40" s="10">
        <v>3</v>
      </c>
      <c r="E40" s="28"/>
      <c r="F40" s="28"/>
      <c r="G40" s="28">
        <v>1</v>
      </c>
      <c r="H40" s="28"/>
      <c r="I40" s="28">
        <f t="shared" si="0"/>
        <v>1</v>
      </c>
      <c r="J40" s="33">
        <v>0</v>
      </c>
      <c r="K40" s="43">
        <v>0</v>
      </c>
      <c r="L40" s="44">
        <v>0</v>
      </c>
    </row>
    <row r="41" spans="1:12">
      <c r="A41" s="19"/>
      <c r="B41" s="20"/>
      <c r="C41" s="19" t="s">
        <v>89</v>
      </c>
      <c r="D41" s="10"/>
      <c r="E41" s="28"/>
      <c r="F41" s="28"/>
      <c r="G41" s="28"/>
      <c r="H41" s="28"/>
      <c r="I41" s="28">
        <f t="shared" si="0"/>
        <v>0</v>
      </c>
      <c r="J41" s="33">
        <v>0</v>
      </c>
      <c r="K41" s="43">
        <v>0</v>
      </c>
      <c r="L41" s="44">
        <v>0</v>
      </c>
    </row>
    <row r="42" spans="1:12">
      <c r="A42" s="19"/>
      <c r="B42" s="20" t="s">
        <v>112</v>
      </c>
      <c r="C42" s="20" t="s">
        <v>113</v>
      </c>
      <c r="D42" s="10">
        <v>3</v>
      </c>
      <c r="E42" s="28"/>
      <c r="F42" s="28"/>
      <c r="G42" s="28"/>
      <c r="H42" s="28">
        <v>1</v>
      </c>
      <c r="I42" s="28">
        <f t="shared" si="0"/>
        <v>1</v>
      </c>
      <c r="J42" s="33">
        <v>0</v>
      </c>
      <c r="K42" s="43">
        <v>0</v>
      </c>
      <c r="L42" s="44">
        <v>0</v>
      </c>
    </row>
    <row r="43" spans="1:12">
      <c r="A43" s="19"/>
      <c r="B43" s="20"/>
      <c r="C43" s="19" t="s">
        <v>89</v>
      </c>
      <c r="D43" s="10">
        <v>1</v>
      </c>
      <c r="E43" s="28"/>
      <c r="F43" s="28"/>
      <c r="G43" s="28"/>
      <c r="H43" s="28">
        <v>1</v>
      </c>
      <c r="I43" s="28">
        <f t="shared" si="0"/>
        <v>1</v>
      </c>
      <c r="J43" s="33">
        <v>0</v>
      </c>
      <c r="K43" s="43">
        <v>0</v>
      </c>
      <c r="L43" s="44">
        <v>0</v>
      </c>
    </row>
    <row r="44" spans="1:12">
      <c r="A44" s="11"/>
      <c r="B44" s="12" t="s">
        <v>115</v>
      </c>
      <c r="C44" s="11" t="s">
        <v>89</v>
      </c>
      <c r="D44" s="13">
        <v>14</v>
      </c>
      <c r="E44" s="14"/>
      <c r="F44" s="14"/>
      <c r="G44" s="14"/>
      <c r="H44" s="14">
        <v>1</v>
      </c>
      <c r="I44" s="28">
        <f t="shared" si="0"/>
        <v>1</v>
      </c>
      <c r="J44" s="36">
        <v>0</v>
      </c>
      <c r="K44" s="46">
        <v>0</v>
      </c>
      <c r="L44" s="47">
        <v>0</v>
      </c>
    </row>
    <row r="45" spans="1:12">
      <c r="A45" s="255" t="s">
        <v>5</v>
      </c>
      <c r="B45" s="256"/>
      <c r="C45" s="257"/>
      <c r="D45" s="34">
        <f>SUBTOTAL(9,D4:D44)</f>
        <v>103</v>
      </c>
      <c r="E45" s="34">
        <f t="shared" ref="E45:L45" si="1">SUBTOTAL(9,E4:E43)</f>
        <v>5</v>
      </c>
      <c r="F45" s="34">
        <f t="shared" si="1"/>
        <v>0</v>
      </c>
      <c r="G45" s="34">
        <f t="shared" si="1"/>
        <v>8</v>
      </c>
      <c r="H45" s="34">
        <f t="shared" si="1"/>
        <v>12</v>
      </c>
      <c r="I45" s="34">
        <f t="shared" si="1"/>
        <v>25</v>
      </c>
      <c r="J45" s="34">
        <f t="shared" si="1"/>
        <v>0</v>
      </c>
      <c r="K45" s="34">
        <f t="shared" si="1"/>
        <v>1</v>
      </c>
      <c r="L45" s="34">
        <f t="shared" si="1"/>
        <v>3</v>
      </c>
    </row>
    <row r="46" spans="1:12">
      <c r="A46" s="16" t="s">
        <v>49</v>
      </c>
      <c r="B46" s="16" t="s">
        <v>76</v>
      </c>
      <c r="C46" s="16" t="s">
        <v>140</v>
      </c>
      <c r="D46" s="18">
        <v>2.4</v>
      </c>
      <c r="E46" s="16"/>
      <c r="F46" s="16"/>
      <c r="G46" s="16"/>
      <c r="H46" s="16"/>
      <c r="I46" s="16"/>
      <c r="J46" s="16"/>
      <c r="K46" s="16"/>
      <c r="L46" s="16"/>
    </row>
    <row r="47" spans="1:12">
      <c r="A47" s="43" t="s">
        <v>62</v>
      </c>
      <c r="B47" s="43"/>
      <c r="C47" s="43" t="s">
        <v>203</v>
      </c>
      <c r="D47" s="43">
        <v>3</v>
      </c>
      <c r="E47" s="43">
        <v>1</v>
      </c>
      <c r="F47" s="43">
        <v>0</v>
      </c>
      <c r="G47" s="43">
        <v>1</v>
      </c>
      <c r="H47" s="43">
        <v>2</v>
      </c>
      <c r="I47" s="43">
        <f>SUM(E47:H47)</f>
        <v>4</v>
      </c>
      <c r="J47" s="43">
        <v>0</v>
      </c>
      <c r="K47" s="43">
        <v>1</v>
      </c>
      <c r="L47" s="43">
        <v>2</v>
      </c>
    </row>
    <row r="48" spans="1:12">
      <c r="A48" s="30"/>
      <c r="B48" s="30"/>
      <c r="C48" s="30" t="s">
        <v>154</v>
      </c>
      <c r="D48" s="31"/>
      <c r="E48" s="31"/>
      <c r="F48" s="31"/>
      <c r="G48" s="31"/>
      <c r="H48" s="31"/>
      <c r="I48" s="31"/>
      <c r="J48" s="31"/>
      <c r="K48" s="31"/>
      <c r="L48" s="31">
        <v>1</v>
      </c>
    </row>
    <row r="49" spans="1:12">
      <c r="A49" s="30"/>
      <c r="B49" s="30" t="s">
        <v>63</v>
      </c>
      <c r="C49" s="30" t="s">
        <v>142</v>
      </c>
      <c r="D49" s="31"/>
      <c r="E49" s="31">
        <v>1</v>
      </c>
      <c r="F49" s="31"/>
      <c r="G49" s="31"/>
      <c r="H49" s="31"/>
      <c r="I49" s="31"/>
      <c r="J49" s="31"/>
      <c r="K49" s="31"/>
      <c r="L49" s="31"/>
    </row>
    <row r="50" spans="1:12">
      <c r="A50" s="30"/>
      <c r="B50" s="30"/>
      <c r="C50" s="30" t="s">
        <v>155</v>
      </c>
      <c r="D50" s="31"/>
      <c r="E50" s="31"/>
      <c r="F50" s="31"/>
      <c r="G50" s="31"/>
      <c r="H50" s="31"/>
      <c r="I50" s="31"/>
      <c r="J50" s="31"/>
      <c r="K50" s="31"/>
      <c r="L50" s="31"/>
    </row>
    <row r="51" spans="1:12">
      <c r="A51" s="30"/>
      <c r="B51" s="30" t="s">
        <v>64</v>
      </c>
      <c r="C51" s="30" t="s">
        <v>143</v>
      </c>
      <c r="D51" s="31"/>
      <c r="E51" s="31">
        <v>1</v>
      </c>
      <c r="F51" s="31"/>
      <c r="G51" s="31"/>
      <c r="H51" s="31"/>
      <c r="I51" s="31"/>
      <c r="J51" s="31"/>
      <c r="K51" s="31"/>
      <c r="L51" s="31"/>
    </row>
    <row r="52" spans="1:12">
      <c r="A52" s="30"/>
      <c r="B52" s="30"/>
      <c r="C52" s="30" t="s">
        <v>156</v>
      </c>
      <c r="D52" s="31"/>
      <c r="E52" s="31"/>
      <c r="F52" s="31"/>
      <c r="G52" s="31"/>
      <c r="H52" s="31"/>
      <c r="I52" s="31"/>
      <c r="J52" s="31"/>
      <c r="K52" s="31"/>
      <c r="L52" s="31"/>
    </row>
    <row r="53" spans="1:12">
      <c r="A53" s="30"/>
      <c r="B53" s="30" t="s">
        <v>65</v>
      </c>
      <c r="C53" s="30" t="s">
        <v>144</v>
      </c>
      <c r="D53" s="31"/>
      <c r="E53" s="31">
        <v>1</v>
      </c>
      <c r="F53" s="31"/>
      <c r="G53" s="31"/>
      <c r="H53" s="31"/>
      <c r="I53" s="31"/>
      <c r="J53" s="31"/>
      <c r="K53" s="31"/>
      <c r="L53" s="31"/>
    </row>
    <row r="54" spans="1:12">
      <c r="A54" s="30"/>
      <c r="B54" s="30"/>
      <c r="C54" s="30" t="s">
        <v>157</v>
      </c>
      <c r="D54" s="31"/>
      <c r="E54" s="31"/>
      <c r="F54" s="31"/>
      <c r="G54" s="31"/>
      <c r="H54" s="31"/>
      <c r="I54" s="31"/>
      <c r="J54" s="31"/>
      <c r="K54" s="31"/>
      <c r="L54" s="31">
        <v>1</v>
      </c>
    </row>
    <row r="55" spans="1:12">
      <c r="A55" s="30"/>
      <c r="B55" s="30" t="s">
        <v>66</v>
      </c>
      <c r="C55" s="30" t="s">
        <v>145</v>
      </c>
      <c r="D55" s="31"/>
      <c r="E55" s="31">
        <v>1</v>
      </c>
      <c r="F55" s="31"/>
      <c r="G55" s="31"/>
      <c r="H55" s="31"/>
      <c r="I55" s="31"/>
      <c r="J55" s="31"/>
      <c r="K55" s="31"/>
      <c r="L55" s="31"/>
    </row>
    <row r="56" spans="1:12">
      <c r="A56" s="30"/>
      <c r="B56" s="30"/>
      <c r="C56" s="30" t="s">
        <v>158</v>
      </c>
      <c r="D56" s="31"/>
      <c r="E56" s="31"/>
      <c r="F56" s="31"/>
      <c r="G56" s="31"/>
      <c r="H56" s="31"/>
      <c r="I56" s="31"/>
      <c r="J56" s="31"/>
      <c r="K56" s="31"/>
      <c r="L56" s="31"/>
    </row>
    <row r="57" spans="1:12">
      <c r="A57" s="30"/>
      <c r="B57" s="30" t="s">
        <v>67</v>
      </c>
      <c r="C57" s="30" t="s">
        <v>146</v>
      </c>
      <c r="D57" s="31"/>
      <c r="E57" s="31">
        <v>1</v>
      </c>
      <c r="F57" s="31"/>
      <c r="G57" s="31"/>
      <c r="H57" s="31"/>
      <c r="I57" s="31"/>
      <c r="J57" s="31"/>
      <c r="K57" s="31"/>
      <c r="L57" s="31"/>
    </row>
    <row r="58" spans="1:12">
      <c r="A58" s="30"/>
      <c r="B58" s="30"/>
      <c r="C58" s="30" t="s">
        <v>159</v>
      </c>
      <c r="D58" s="31"/>
      <c r="E58" s="31"/>
      <c r="F58" s="31"/>
      <c r="G58" s="31"/>
      <c r="H58" s="31"/>
      <c r="I58" s="31"/>
      <c r="J58" s="31"/>
      <c r="K58" s="31"/>
      <c r="L58" s="31"/>
    </row>
    <row r="59" spans="1:12">
      <c r="A59" s="30"/>
      <c r="B59" s="30" t="s">
        <v>68</v>
      </c>
      <c r="C59" s="30" t="s">
        <v>147</v>
      </c>
      <c r="D59" s="31"/>
      <c r="E59" s="31">
        <v>1</v>
      </c>
      <c r="F59" s="31"/>
      <c r="G59" s="31"/>
      <c r="H59" s="31"/>
      <c r="I59" s="31"/>
      <c r="J59" s="31"/>
      <c r="K59" s="31"/>
      <c r="L59" s="31"/>
    </row>
    <row r="60" spans="1:12">
      <c r="A60" s="30"/>
      <c r="B60" s="30"/>
      <c r="C60" s="30" t="s">
        <v>160</v>
      </c>
      <c r="D60" s="31"/>
      <c r="E60" s="31"/>
      <c r="F60" s="31"/>
      <c r="G60" s="31"/>
      <c r="H60" s="31"/>
      <c r="I60" s="31"/>
      <c r="J60" s="31"/>
      <c r="K60" s="31"/>
      <c r="L60" s="31"/>
    </row>
    <row r="61" spans="1:12">
      <c r="A61" s="30"/>
      <c r="B61" s="30"/>
      <c r="C61" s="30" t="s">
        <v>161</v>
      </c>
      <c r="D61" s="31"/>
      <c r="E61" s="31"/>
      <c r="F61" s="31"/>
      <c r="G61" s="31"/>
      <c r="H61" s="31"/>
      <c r="I61" s="31"/>
      <c r="J61" s="31"/>
      <c r="K61" s="31"/>
      <c r="L61" s="31">
        <v>1</v>
      </c>
    </row>
    <row r="62" spans="1:12">
      <c r="A62" s="30"/>
      <c r="B62" s="30" t="s">
        <v>69</v>
      </c>
      <c r="C62" s="30" t="s">
        <v>148</v>
      </c>
      <c r="D62" s="31"/>
      <c r="E62" s="31">
        <v>1</v>
      </c>
      <c r="F62" s="31"/>
      <c r="G62" s="31"/>
      <c r="H62" s="31"/>
      <c r="I62" s="31"/>
      <c r="J62" s="31"/>
      <c r="K62" s="31"/>
      <c r="L62" s="31"/>
    </row>
    <row r="63" spans="1:12">
      <c r="A63" s="30"/>
      <c r="B63" s="30"/>
      <c r="C63" s="30" t="s">
        <v>162</v>
      </c>
      <c r="D63" s="31"/>
      <c r="E63" s="31"/>
      <c r="F63" s="31"/>
      <c r="G63" s="31"/>
      <c r="H63" s="31"/>
      <c r="I63" s="31"/>
      <c r="J63" s="31"/>
      <c r="K63" s="31"/>
      <c r="L63" s="31"/>
    </row>
    <row r="64" spans="1:12">
      <c r="A64" s="30"/>
      <c r="B64" s="30" t="s">
        <v>70</v>
      </c>
      <c r="C64" s="30" t="s">
        <v>149</v>
      </c>
      <c r="D64" s="31"/>
      <c r="E64" s="31"/>
      <c r="F64" s="31"/>
      <c r="G64" s="31"/>
      <c r="H64" s="31"/>
      <c r="I64" s="31"/>
      <c r="J64" s="31"/>
      <c r="K64" s="31"/>
      <c r="L64" s="31">
        <v>1</v>
      </c>
    </row>
    <row r="65" spans="1:19">
      <c r="A65" s="30"/>
      <c r="B65" s="30"/>
      <c r="C65" s="30" t="s">
        <v>155</v>
      </c>
      <c r="D65" s="31"/>
      <c r="E65" s="31"/>
      <c r="F65" s="31"/>
      <c r="G65" s="31"/>
      <c r="H65" s="31"/>
      <c r="I65" s="31"/>
      <c r="J65" s="31"/>
      <c r="K65" s="31"/>
      <c r="L65" s="31"/>
    </row>
    <row r="66" spans="1:19">
      <c r="A66" s="30"/>
      <c r="B66" s="30" t="s">
        <v>28</v>
      </c>
      <c r="C66" s="30" t="s">
        <v>150</v>
      </c>
      <c r="D66" s="31"/>
      <c r="E66" s="31">
        <v>1</v>
      </c>
      <c r="F66" s="31"/>
      <c r="G66" s="31"/>
      <c r="H66" s="31"/>
      <c r="I66" s="31"/>
      <c r="J66" s="31"/>
      <c r="K66" s="31"/>
      <c r="L66" s="31"/>
    </row>
    <row r="67" spans="1:19">
      <c r="A67" s="30"/>
      <c r="B67" s="30"/>
      <c r="C67" s="30" t="s">
        <v>163</v>
      </c>
      <c r="D67" s="31"/>
      <c r="E67" s="31"/>
      <c r="F67" s="31"/>
      <c r="G67" s="31"/>
      <c r="H67" s="31"/>
      <c r="I67" s="31"/>
      <c r="J67" s="31"/>
      <c r="K67" s="31"/>
      <c r="L67" s="31">
        <v>1</v>
      </c>
    </row>
    <row r="68" spans="1:19">
      <c r="A68" s="30"/>
      <c r="B68" s="30" t="s">
        <v>151</v>
      </c>
      <c r="C68" s="30" t="s">
        <v>152</v>
      </c>
      <c r="D68" s="31"/>
      <c r="E68" s="31"/>
      <c r="F68" s="31"/>
      <c r="G68" s="31"/>
      <c r="H68" s="31"/>
      <c r="I68" s="31"/>
      <c r="J68" s="31"/>
      <c r="K68" s="31"/>
      <c r="L68" s="31"/>
    </row>
    <row r="69" spans="1:19">
      <c r="A69" s="30"/>
      <c r="B69" s="30"/>
      <c r="C69" s="30" t="s">
        <v>164</v>
      </c>
      <c r="D69" s="31"/>
      <c r="E69" s="31">
        <v>1</v>
      </c>
      <c r="F69" s="31"/>
      <c r="G69" s="31"/>
      <c r="H69" s="31"/>
      <c r="I69" s="31"/>
      <c r="J69" s="31"/>
      <c r="K69" s="31"/>
      <c r="L69" s="31"/>
    </row>
    <row r="70" spans="1:19">
      <c r="A70" s="30"/>
      <c r="B70" s="30" t="s">
        <v>153</v>
      </c>
      <c r="C70" s="30" t="s">
        <v>165</v>
      </c>
      <c r="D70" s="31"/>
      <c r="E70" s="31"/>
      <c r="F70" s="31"/>
      <c r="G70" s="31"/>
      <c r="H70" s="31"/>
      <c r="I70" s="31"/>
      <c r="J70" s="31"/>
      <c r="K70" s="31"/>
      <c r="L70" s="31"/>
    </row>
    <row r="71" spans="1:19">
      <c r="A71" s="6" t="s">
        <v>44</v>
      </c>
      <c r="B71" s="6" t="s">
        <v>76</v>
      </c>
      <c r="C71" s="6" t="s">
        <v>166</v>
      </c>
      <c r="D71" s="9">
        <v>3</v>
      </c>
      <c r="E71" s="9">
        <v>1</v>
      </c>
      <c r="F71" s="9">
        <v>0</v>
      </c>
      <c r="G71" s="9">
        <v>2</v>
      </c>
      <c r="H71" s="9">
        <v>0</v>
      </c>
      <c r="I71" s="9">
        <f>SUM(E71:H71)</f>
        <v>3</v>
      </c>
      <c r="J71" s="9">
        <v>0</v>
      </c>
      <c r="K71" s="9">
        <v>0</v>
      </c>
      <c r="L71" s="9">
        <v>2</v>
      </c>
    </row>
    <row r="72" spans="1:19" s="37" customFormat="1" ht="23.25">
      <c r="A72" s="35" t="s">
        <v>44</v>
      </c>
      <c r="B72" s="49" t="s">
        <v>76</v>
      </c>
      <c r="C72" s="49" t="s">
        <v>166</v>
      </c>
      <c r="D72" s="35"/>
      <c r="E72" s="35"/>
      <c r="F72" s="35"/>
      <c r="G72" s="35"/>
      <c r="H72" s="35"/>
      <c r="I72" s="35"/>
      <c r="J72" s="35"/>
      <c r="K72" s="35"/>
      <c r="L72" s="35"/>
      <c r="M72"/>
      <c r="N72"/>
      <c r="O72"/>
      <c r="P72"/>
      <c r="Q72"/>
      <c r="R72"/>
      <c r="S72"/>
    </row>
    <row r="73" spans="1:19" ht="23.25">
      <c r="A73" s="35"/>
      <c r="B73" s="49"/>
      <c r="C73" s="49" t="s">
        <v>188</v>
      </c>
      <c r="D73" s="35"/>
      <c r="E73" s="35">
        <v>0</v>
      </c>
      <c r="F73" s="35">
        <v>0</v>
      </c>
      <c r="G73" s="35">
        <v>1</v>
      </c>
      <c r="H73" s="35">
        <v>0</v>
      </c>
      <c r="I73" s="35">
        <v>1</v>
      </c>
      <c r="J73" s="35">
        <v>0</v>
      </c>
      <c r="K73" s="35">
        <v>0</v>
      </c>
      <c r="L73" s="35">
        <v>1</v>
      </c>
      <c r="M73" t="s">
        <v>201</v>
      </c>
      <c r="N73"/>
      <c r="O73"/>
      <c r="P73"/>
      <c r="Q73"/>
      <c r="R73"/>
      <c r="S73"/>
    </row>
    <row r="74" spans="1:19" ht="23.25">
      <c r="A74" s="35"/>
      <c r="B74" s="49" t="s">
        <v>46</v>
      </c>
      <c r="C74" s="49" t="s">
        <v>189</v>
      </c>
      <c r="D74" s="35"/>
      <c r="E74" s="35"/>
      <c r="F74" s="35"/>
      <c r="G74" s="35"/>
      <c r="H74" s="35"/>
      <c r="I74" s="35"/>
      <c r="J74" s="35"/>
      <c r="K74" s="35"/>
      <c r="L74" s="35"/>
      <c r="M74"/>
      <c r="N74"/>
      <c r="O74"/>
      <c r="P74"/>
      <c r="Q74"/>
      <c r="R74"/>
      <c r="S74"/>
    </row>
    <row r="75" spans="1:19" ht="23.25">
      <c r="A75" s="35"/>
      <c r="B75" s="49"/>
      <c r="C75" s="49" t="s">
        <v>75</v>
      </c>
      <c r="D75" s="35"/>
      <c r="E75" s="35">
        <v>0</v>
      </c>
      <c r="F75" s="35">
        <v>0</v>
      </c>
      <c r="G75" s="35">
        <v>1</v>
      </c>
      <c r="H75" s="35">
        <v>0</v>
      </c>
      <c r="I75" s="35">
        <v>1</v>
      </c>
      <c r="J75" s="35">
        <v>0</v>
      </c>
      <c r="K75" s="35">
        <v>0</v>
      </c>
      <c r="L75" s="35">
        <v>1</v>
      </c>
      <c r="M75" t="s">
        <v>201</v>
      </c>
      <c r="N75"/>
      <c r="O75"/>
      <c r="P75"/>
      <c r="Q75"/>
      <c r="R75"/>
      <c r="S75"/>
    </row>
    <row r="76" spans="1:19" ht="23.25">
      <c r="A76" s="35"/>
      <c r="B76" s="49" t="s">
        <v>45</v>
      </c>
      <c r="C76" s="49" t="s">
        <v>190</v>
      </c>
      <c r="D76" s="35"/>
      <c r="E76" s="35"/>
      <c r="F76" s="35"/>
      <c r="G76" s="35"/>
      <c r="H76" s="35"/>
      <c r="I76" s="35"/>
      <c r="J76" s="35"/>
      <c r="K76" s="35"/>
      <c r="L76" s="35"/>
      <c r="M76"/>
      <c r="N76"/>
      <c r="O76"/>
      <c r="P76"/>
      <c r="Q76"/>
      <c r="R76"/>
      <c r="S76"/>
    </row>
    <row r="77" spans="1:19" ht="23.25">
      <c r="A77" s="35"/>
      <c r="B77" s="49"/>
      <c r="C77" s="49" t="s">
        <v>75</v>
      </c>
      <c r="D77" s="35"/>
      <c r="E77" s="35"/>
      <c r="F77" s="35"/>
      <c r="G77" s="35"/>
      <c r="H77" s="35"/>
      <c r="I77" s="35"/>
      <c r="J77" s="35"/>
      <c r="K77" s="35"/>
      <c r="L77" s="35"/>
      <c r="M77"/>
      <c r="N77"/>
      <c r="O77"/>
      <c r="P77"/>
      <c r="Q77"/>
      <c r="R77"/>
      <c r="S77"/>
    </row>
    <row r="78" spans="1:19" ht="23.25">
      <c r="A78" s="35"/>
      <c r="B78" s="49" t="s">
        <v>191</v>
      </c>
      <c r="C78" s="49" t="s">
        <v>192</v>
      </c>
      <c r="D78" s="35">
        <v>3</v>
      </c>
      <c r="E78" s="35">
        <v>0</v>
      </c>
      <c r="F78" s="35">
        <v>0</v>
      </c>
      <c r="G78" s="35">
        <v>1</v>
      </c>
      <c r="H78" s="35">
        <v>0</v>
      </c>
      <c r="I78" s="35">
        <v>1</v>
      </c>
      <c r="J78" s="35">
        <v>0</v>
      </c>
      <c r="K78" s="35">
        <v>1</v>
      </c>
      <c r="L78" s="35">
        <v>0</v>
      </c>
      <c r="M78"/>
      <c r="N78"/>
      <c r="O78"/>
      <c r="P78"/>
      <c r="Q78"/>
      <c r="R78"/>
      <c r="S78"/>
    </row>
    <row r="79" spans="1:19" ht="23.25">
      <c r="A79" s="35"/>
      <c r="B79" s="49"/>
      <c r="C79" s="49" t="s">
        <v>75</v>
      </c>
      <c r="D79" s="35"/>
      <c r="E79" s="35"/>
      <c r="F79" s="35"/>
      <c r="G79" s="35"/>
      <c r="H79" s="35"/>
      <c r="I79" s="35"/>
      <c r="J79" s="35"/>
      <c r="K79" s="35"/>
      <c r="L79" s="35"/>
      <c r="M79"/>
      <c r="N79"/>
      <c r="O79"/>
      <c r="P79"/>
      <c r="Q79"/>
      <c r="R79"/>
      <c r="S79"/>
    </row>
    <row r="80" spans="1:19" ht="23.25">
      <c r="A80" s="35"/>
      <c r="B80" s="49" t="s">
        <v>47</v>
      </c>
      <c r="C80" s="49" t="s">
        <v>193</v>
      </c>
      <c r="D80" s="35">
        <v>3</v>
      </c>
      <c r="E80" s="35">
        <v>0</v>
      </c>
      <c r="F80" s="35">
        <v>0</v>
      </c>
      <c r="G80" s="35">
        <v>0</v>
      </c>
      <c r="H80" s="35">
        <v>1</v>
      </c>
      <c r="I80" s="35">
        <v>1</v>
      </c>
      <c r="J80" s="35">
        <v>0</v>
      </c>
      <c r="K80" s="35">
        <v>1</v>
      </c>
      <c r="L80" s="35">
        <v>0</v>
      </c>
      <c r="M80"/>
      <c r="N80"/>
      <c r="O80"/>
      <c r="P80"/>
      <c r="Q80"/>
      <c r="R80"/>
      <c r="S80"/>
    </row>
    <row r="81" spans="1:19" ht="23.25">
      <c r="A81" s="35"/>
      <c r="B81" s="49"/>
      <c r="C81" s="49" t="s">
        <v>75</v>
      </c>
      <c r="D81" s="35"/>
      <c r="E81" s="35"/>
      <c r="F81" s="35"/>
      <c r="G81" s="35"/>
      <c r="H81" s="35"/>
      <c r="I81" s="35"/>
      <c r="J81" s="35"/>
      <c r="K81" s="35"/>
      <c r="L81" s="35"/>
      <c r="M81"/>
      <c r="N81"/>
      <c r="O81"/>
      <c r="P81"/>
      <c r="Q81"/>
      <c r="R81"/>
      <c r="S81"/>
    </row>
    <row r="82" spans="1:19" ht="23.25">
      <c r="A82" s="35"/>
      <c r="B82" s="49" t="s">
        <v>194</v>
      </c>
      <c r="C82" s="49" t="s">
        <v>195</v>
      </c>
      <c r="D82" s="35">
        <v>3</v>
      </c>
      <c r="E82" s="35">
        <v>0</v>
      </c>
      <c r="F82" s="35">
        <v>0</v>
      </c>
      <c r="G82" s="35">
        <v>1</v>
      </c>
      <c r="H82" s="35">
        <v>0</v>
      </c>
      <c r="I82" s="35">
        <v>1</v>
      </c>
      <c r="J82" s="35">
        <v>0</v>
      </c>
      <c r="K82" s="35">
        <v>0</v>
      </c>
      <c r="L82" s="35">
        <v>1</v>
      </c>
      <c r="M82"/>
      <c r="N82"/>
      <c r="O82"/>
      <c r="P82"/>
      <c r="Q82"/>
      <c r="R82"/>
      <c r="S82"/>
    </row>
    <row r="83" spans="1:19" ht="23.25">
      <c r="A83" s="35"/>
      <c r="B83" s="49"/>
      <c r="C83" s="49" t="s">
        <v>75</v>
      </c>
      <c r="D83" s="35"/>
      <c r="E83" s="35"/>
      <c r="F83" s="35"/>
      <c r="G83" s="35"/>
      <c r="H83" s="35"/>
      <c r="I83" s="35"/>
      <c r="J83" s="35"/>
      <c r="K83" s="35"/>
      <c r="L83" s="35"/>
      <c r="M83"/>
      <c r="N83"/>
      <c r="O83"/>
      <c r="P83"/>
      <c r="Q83"/>
      <c r="R83"/>
      <c r="S83"/>
    </row>
    <row r="84" spans="1:19" ht="23.25">
      <c r="A84" s="35"/>
      <c r="B84" s="49" t="s">
        <v>48</v>
      </c>
      <c r="C84" s="49" t="s">
        <v>196</v>
      </c>
      <c r="D84" s="35"/>
      <c r="E84" s="35"/>
      <c r="F84" s="35"/>
      <c r="G84" s="35"/>
      <c r="H84" s="35"/>
      <c r="I84" s="35"/>
      <c r="J84" s="35"/>
      <c r="K84" s="35"/>
      <c r="L84" s="35"/>
      <c r="M84"/>
      <c r="N84"/>
      <c r="O84"/>
      <c r="P84"/>
      <c r="Q84"/>
      <c r="R84"/>
      <c r="S84"/>
    </row>
    <row r="85" spans="1:19" ht="23.25">
      <c r="A85" s="35"/>
      <c r="B85" s="49"/>
      <c r="C85" s="49" t="s">
        <v>75</v>
      </c>
      <c r="D85" s="35"/>
      <c r="E85" s="35"/>
      <c r="F85" s="35"/>
      <c r="G85" s="35"/>
      <c r="H85" s="35"/>
      <c r="I85" s="35"/>
      <c r="J85" s="35"/>
      <c r="K85" s="35"/>
      <c r="L85" s="35"/>
      <c r="M85"/>
      <c r="N85"/>
      <c r="O85"/>
      <c r="P85"/>
      <c r="Q85"/>
      <c r="R85"/>
      <c r="S85"/>
    </row>
    <row r="86" spans="1:19" ht="23.25">
      <c r="A86" s="35"/>
      <c r="B86" s="49" t="s">
        <v>197</v>
      </c>
      <c r="C86" s="49" t="s">
        <v>198</v>
      </c>
      <c r="D86" s="35"/>
      <c r="E86" s="35"/>
      <c r="F86" s="35"/>
      <c r="G86" s="35"/>
      <c r="H86" s="35"/>
      <c r="I86" s="35"/>
      <c r="J86" s="35"/>
      <c r="K86" s="35"/>
      <c r="L86" s="35"/>
      <c r="M86"/>
      <c r="N86"/>
      <c r="O86"/>
      <c r="P86"/>
      <c r="Q86"/>
      <c r="R86"/>
      <c r="S86"/>
    </row>
    <row r="87" spans="1:19" ht="23.25">
      <c r="A87" s="35"/>
      <c r="B87" s="49"/>
      <c r="C87" s="49" t="s">
        <v>75</v>
      </c>
      <c r="D87" s="35"/>
      <c r="E87" s="35"/>
      <c r="F87" s="35"/>
      <c r="G87" s="35"/>
      <c r="H87" s="35"/>
      <c r="I87" s="35"/>
      <c r="J87" s="35"/>
      <c r="K87" s="35"/>
      <c r="L87" s="35"/>
      <c r="M87"/>
      <c r="N87"/>
      <c r="O87"/>
      <c r="P87"/>
      <c r="Q87"/>
      <c r="R87"/>
      <c r="S87"/>
    </row>
    <row r="88" spans="1:19" ht="23.25">
      <c r="A88" s="35"/>
      <c r="B88" s="49" t="s">
        <v>199</v>
      </c>
      <c r="C88" s="49" t="s">
        <v>200</v>
      </c>
      <c r="D88" s="35"/>
      <c r="E88" s="35"/>
      <c r="F88" s="35"/>
      <c r="G88" s="35"/>
      <c r="H88" s="35"/>
      <c r="I88" s="35"/>
      <c r="J88" s="35"/>
      <c r="K88" s="35"/>
      <c r="L88" s="35"/>
      <c r="M88"/>
      <c r="N88"/>
      <c r="O88"/>
      <c r="P88"/>
      <c r="Q88"/>
      <c r="R88"/>
      <c r="S88"/>
    </row>
    <row r="89" spans="1:19" ht="23.25">
      <c r="A89" s="35"/>
      <c r="B89" s="49"/>
      <c r="C89" s="49" t="s">
        <v>75</v>
      </c>
      <c r="D89" s="35"/>
      <c r="E89" s="35"/>
      <c r="F89" s="35"/>
      <c r="G89" s="35"/>
      <c r="H89" s="35"/>
      <c r="I89" s="35"/>
      <c r="J89" s="35"/>
      <c r="K89" s="35"/>
      <c r="L89" s="35"/>
      <c r="M89"/>
      <c r="N89"/>
      <c r="O89"/>
      <c r="P89"/>
      <c r="Q89"/>
      <c r="R89"/>
      <c r="S89"/>
    </row>
    <row r="90" spans="1:19">
      <c r="A90" s="29" t="s">
        <v>10</v>
      </c>
      <c r="B90" s="29" t="s">
        <v>76</v>
      </c>
      <c r="C90" s="29" t="s">
        <v>167</v>
      </c>
      <c r="D90" s="38">
        <v>3</v>
      </c>
      <c r="E90" s="29">
        <v>1</v>
      </c>
      <c r="F90" s="29">
        <v>0</v>
      </c>
      <c r="G90" s="29">
        <v>1</v>
      </c>
      <c r="H90" s="29">
        <v>0</v>
      </c>
      <c r="I90" s="29">
        <v>2</v>
      </c>
      <c r="J90" s="29">
        <v>0</v>
      </c>
      <c r="K90" s="29">
        <v>0</v>
      </c>
      <c r="L90" s="29">
        <v>0</v>
      </c>
      <c r="M90" s="37"/>
      <c r="N90" s="37"/>
      <c r="O90" s="37"/>
      <c r="P90" s="37"/>
      <c r="Q90" s="37"/>
      <c r="R90" s="37"/>
      <c r="S90" s="37"/>
    </row>
    <row r="91" spans="1:19">
      <c r="A91" s="41" t="s">
        <v>10</v>
      </c>
      <c r="B91" s="41" t="s">
        <v>76</v>
      </c>
      <c r="C91" s="41" t="s">
        <v>168</v>
      </c>
      <c r="D91" s="42">
        <v>3</v>
      </c>
      <c r="E91" s="42">
        <v>2</v>
      </c>
      <c r="F91" s="42">
        <v>0</v>
      </c>
      <c r="G91" s="42">
        <v>0</v>
      </c>
      <c r="H91" s="42">
        <v>1</v>
      </c>
      <c r="I91" s="42">
        <v>3</v>
      </c>
      <c r="J91" s="42">
        <v>0</v>
      </c>
      <c r="K91" s="42">
        <v>0</v>
      </c>
      <c r="L91" s="42">
        <v>0</v>
      </c>
    </row>
    <row r="92" spans="1:19">
      <c r="A92" s="41" t="s">
        <v>33</v>
      </c>
      <c r="B92" s="41" t="s">
        <v>76</v>
      </c>
      <c r="C92" s="41" t="s">
        <v>168</v>
      </c>
      <c r="D92" s="42"/>
      <c r="E92" s="42"/>
      <c r="F92" s="42"/>
      <c r="G92" s="42"/>
      <c r="H92" s="42"/>
      <c r="I92" s="42"/>
      <c r="J92" s="42"/>
      <c r="K92" s="42"/>
      <c r="L92" s="42"/>
    </row>
    <row r="93" spans="1:19">
      <c r="A93" s="41"/>
      <c r="B93" s="41"/>
      <c r="C93" s="41" t="s">
        <v>75</v>
      </c>
      <c r="D93" s="42">
        <v>3</v>
      </c>
      <c r="E93" s="42"/>
      <c r="F93" s="42"/>
      <c r="G93" s="42"/>
      <c r="H93" s="42"/>
      <c r="I93" s="42"/>
      <c r="J93" s="42"/>
      <c r="K93" s="42"/>
      <c r="L93" s="42"/>
    </row>
    <row r="94" spans="1:19">
      <c r="A94" s="41"/>
      <c r="B94" s="41" t="s">
        <v>170</v>
      </c>
      <c r="C94" s="41" t="s">
        <v>171</v>
      </c>
      <c r="D94" s="42">
        <v>3</v>
      </c>
      <c r="E94" s="42"/>
      <c r="F94" s="42"/>
      <c r="G94" s="42">
        <v>1</v>
      </c>
      <c r="H94" s="42"/>
      <c r="I94" s="42">
        <f>SUM(E94:H94)</f>
        <v>1</v>
      </c>
      <c r="J94" s="42"/>
      <c r="K94" s="42"/>
      <c r="L94" s="42">
        <v>1</v>
      </c>
    </row>
    <row r="95" spans="1:19">
      <c r="A95" s="41"/>
      <c r="B95" s="41"/>
      <c r="C95" s="41" t="s">
        <v>75</v>
      </c>
      <c r="D95" s="42"/>
      <c r="E95" s="42"/>
      <c r="F95" s="42"/>
      <c r="G95" s="42"/>
      <c r="H95" s="42"/>
      <c r="I95" s="42"/>
      <c r="J95" s="42"/>
      <c r="K95" s="42"/>
      <c r="L95" s="42"/>
    </row>
    <row r="96" spans="1:19">
      <c r="A96" s="41"/>
      <c r="B96" s="41" t="s">
        <v>34</v>
      </c>
      <c r="C96" s="41" t="s">
        <v>172</v>
      </c>
      <c r="D96" s="42">
        <v>3</v>
      </c>
      <c r="E96" s="42">
        <v>1</v>
      </c>
      <c r="F96" s="42"/>
      <c r="G96" s="42"/>
      <c r="H96" s="42"/>
      <c r="I96" s="42">
        <f>SUM(E96:H96)</f>
        <v>1</v>
      </c>
      <c r="J96" s="42"/>
      <c r="K96" s="42"/>
      <c r="L96" s="42"/>
    </row>
    <row r="97" spans="1:12">
      <c r="A97" s="41"/>
      <c r="B97" s="41"/>
      <c r="C97" s="41" t="s">
        <v>75</v>
      </c>
      <c r="D97" s="42"/>
      <c r="E97" s="42"/>
      <c r="F97" s="42"/>
      <c r="G97" s="42"/>
      <c r="H97" s="42"/>
      <c r="I97" s="42"/>
      <c r="J97" s="42"/>
      <c r="K97" s="42"/>
      <c r="L97" s="42"/>
    </row>
    <row r="98" spans="1:12">
      <c r="A98" s="41"/>
      <c r="B98" s="41" t="s">
        <v>35</v>
      </c>
      <c r="C98" s="41" t="s">
        <v>173</v>
      </c>
      <c r="D98" s="42">
        <v>3</v>
      </c>
      <c r="E98" s="42"/>
      <c r="F98" s="42"/>
      <c r="G98" s="42">
        <v>1</v>
      </c>
      <c r="H98" s="42"/>
      <c r="I98" s="42">
        <f>SUM(E98:H98)</f>
        <v>1</v>
      </c>
      <c r="J98" s="42"/>
      <c r="K98" s="42"/>
      <c r="L98" s="42">
        <v>1</v>
      </c>
    </row>
    <row r="99" spans="1:12">
      <c r="A99" s="41"/>
      <c r="B99" s="41"/>
      <c r="C99" s="41" t="s">
        <v>75</v>
      </c>
      <c r="D99" s="42"/>
      <c r="E99" s="42"/>
      <c r="F99" s="42"/>
      <c r="G99" s="42"/>
      <c r="H99" s="42"/>
      <c r="I99" s="42"/>
      <c r="J99" s="42"/>
      <c r="K99" s="42"/>
      <c r="L99" s="42"/>
    </row>
    <row r="100" spans="1:12">
      <c r="A100" s="41"/>
      <c r="B100" s="41" t="s">
        <v>37</v>
      </c>
      <c r="C100" s="41" t="s">
        <v>174</v>
      </c>
      <c r="D100" s="42">
        <v>3</v>
      </c>
      <c r="E100" s="42">
        <v>1</v>
      </c>
      <c r="F100" s="42"/>
      <c r="G100" s="42">
        <v>1</v>
      </c>
      <c r="H100" s="42"/>
      <c r="I100" s="42">
        <f>SUM(E100:H100)</f>
        <v>2</v>
      </c>
      <c r="J100" s="42"/>
      <c r="K100" s="42"/>
      <c r="L100" s="42"/>
    </row>
    <row r="101" spans="1:12">
      <c r="A101" s="41"/>
      <c r="B101" s="41"/>
      <c r="C101" s="41" t="s">
        <v>75</v>
      </c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>
      <c r="A102" s="41"/>
      <c r="B102" s="41" t="s">
        <v>175</v>
      </c>
      <c r="C102" s="41" t="s">
        <v>176</v>
      </c>
      <c r="D102" s="42">
        <v>3</v>
      </c>
      <c r="E102" s="42"/>
      <c r="F102" s="42"/>
      <c r="G102" s="42"/>
      <c r="H102" s="42"/>
      <c r="I102" s="42"/>
      <c r="J102" s="42"/>
      <c r="K102" s="42"/>
      <c r="L102" s="42"/>
    </row>
    <row r="103" spans="1:12">
      <c r="A103" s="41"/>
      <c r="B103" s="41"/>
      <c r="C103" s="41" t="s">
        <v>75</v>
      </c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>
      <c r="A104" s="41"/>
      <c r="B104" s="41" t="s">
        <v>38</v>
      </c>
      <c r="C104" s="41" t="s">
        <v>177</v>
      </c>
      <c r="D104" s="42">
        <v>3</v>
      </c>
      <c r="E104" s="42"/>
      <c r="F104" s="42"/>
      <c r="G104" s="42">
        <v>1</v>
      </c>
      <c r="H104" s="42"/>
      <c r="I104" s="42">
        <f>SUM(E104:H104)</f>
        <v>1</v>
      </c>
      <c r="J104" s="42"/>
      <c r="K104" s="42"/>
      <c r="L104" s="42"/>
    </row>
    <row r="105" spans="1:12">
      <c r="A105" s="41"/>
      <c r="B105" s="41"/>
      <c r="C105" s="41" t="s">
        <v>75</v>
      </c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>
      <c r="A106" s="41"/>
      <c r="B106" s="41" t="s">
        <v>178</v>
      </c>
      <c r="C106" s="41" t="s">
        <v>179</v>
      </c>
      <c r="D106" s="42">
        <v>3</v>
      </c>
      <c r="E106" s="42"/>
      <c r="F106" s="42"/>
      <c r="G106" s="42"/>
      <c r="H106" s="42"/>
      <c r="I106" s="42"/>
      <c r="J106" s="42"/>
      <c r="K106" s="42"/>
      <c r="L106" s="42"/>
    </row>
    <row r="107" spans="1:12">
      <c r="A107" s="41"/>
      <c r="B107" s="41"/>
      <c r="C107" s="41" t="s">
        <v>75</v>
      </c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>
      <c r="A108" s="41"/>
      <c r="B108" s="41" t="s">
        <v>39</v>
      </c>
      <c r="C108" s="41" t="s">
        <v>180</v>
      </c>
      <c r="D108" s="42">
        <v>3</v>
      </c>
      <c r="E108" s="42"/>
      <c r="F108" s="42"/>
      <c r="G108" s="42"/>
      <c r="H108" s="42"/>
      <c r="I108" s="42"/>
      <c r="J108" s="42"/>
      <c r="K108" s="42"/>
      <c r="L108" s="42"/>
    </row>
    <row r="109" spans="1:12">
      <c r="A109" s="41"/>
      <c r="B109" s="41"/>
      <c r="C109" s="41" t="s">
        <v>75</v>
      </c>
      <c r="D109" s="42">
        <v>4</v>
      </c>
      <c r="E109" s="42"/>
      <c r="F109" s="42"/>
      <c r="G109" s="42"/>
      <c r="H109" s="42"/>
      <c r="I109" s="42"/>
      <c r="J109" s="42"/>
      <c r="K109" s="42"/>
      <c r="L109" s="42"/>
    </row>
    <row r="110" spans="1:12">
      <c r="A110" s="41"/>
      <c r="B110" s="41" t="s">
        <v>40</v>
      </c>
      <c r="C110" s="41" t="s">
        <v>181</v>
      </c>
      <c r="D110" s="42">
        <v>3</v>
      </c>
      <c r="E110" s="42"/>
      <c r="F110" s="42"/>
      <c r="G110" s="42"/>
      <c r="H110" s="42"/>
      <c r="I110" s="42"/>
      <c r="J110" s="42"/>
      <c r="K110" s="42"/>
      <c r="L110" s="42"/>
    </row>
    <row r="111" spans="1:12">
      <c r="A111" s="41"/>
      <c r="B111" s="41"/>
      <c r="C111" s="41" t="s">
        <v>75</v>
      </c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>
      <c r="A112" s="41"/>
      <c r="B112" s="41" t="s">
        <v>41</v>
      </c>
      <c r="C112" s="41" t="s">
        <v>182</v>
      </c>
      <c r="D112" s="42">
        <v>3</v>
      </c>
      <c r="E112" s="42"/>
      <c r="F112" s="42"/>
      <c r="G112" s="42"/>
      <c r="H112" s="42"/>
      <c r="I112" s="42"/>
      <c r="J112" s="42"/>
      <c r="K112" s="42"/>
      <c r="L112" s="42"/>
    </row>
    <row r="113" spans="1:13">
      <c r="A113" s="41"/>
      <c r="B113" s="41"/>
      <c r="C113" s="41" t="s">
        <v>75</v>
      </c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3">
      <c r="A114" s="41"/>
      <c r="B114" s="41" t="s">
        <v>42</v>
      </c>
      <c r="C114" s="41" t="s">
        <v>183</v>
      </c>
      <c r="D114" s="42">
        <v>3</v>
      </c>
      <c r="E114" s="42">
        <v>1</v>
      </c>
      <c r="F114" s="42"/>
      <c r="G114" s="42"/>
      <c r="H114" s="42"/>
      <c r="I114" s="42">
        <f>SUM(E114:H114)</f>
        <v>1</v>
      </c>
      <c r="J114" s="42"/>
      <c r="K114" s="42"/>
      <c r="L114" s="42"/>
    </row>
    <row r="115" spans="1:13">
      <c r="A115" s="41"/>
      <c r="B115" s="41"/>
      <c r="C115" s="41" t="s">
        <v>75</v>
      </c>
      <c r="D115" s="42">
        <v>1</v>
      </c>
      <c r="E115" s="42"/>
      <c r="F115" s="42"/>
      <c r="G115" s="42"/>
      <c r="H115" s="42">
        <v>2</v>
      </c>
      <c r="I115" s="42">
        <f>SUM(E115:H115)</f>
        <v>2</v>
      </c>
      <c r="J115" s="42"/>
      <c r="K115" s="42"/>
      <c r="L115" s="42">
        <v>2</v>
      </c>
      <c r="M115" s="48" t="s">
        <v>187</v>
      </c>
    </row>
    <row r="116" spans="1:13">
      <c r="A116" s="41"/>
      <c r="B116" s="41" t="s">
        <v>43</v>
      </c>
      <c r="C116" s="41" t="s">
        <v>184</v>
      </c>
      <c r="D116" s="42">
        <v>3</v>
      </c>
      <c r="E116" s="42"/>
      <c r="F116" s="42"/>
      <c r="G116" s="42">
        <v>1</v>
      </c>
      <c r="H116" s="42"/>
      <c r="I116" s="42">
        <f>SUM(E116:H116)</f>
        <v>1</v>
      </c>
      <c r="J116" s="42"/>
      <c r="K116" s="42"/>
      <c r="L116" s="42">
        <v>1</v>
      </c>
    </row>
    <row r="117" spans="1:13">
      <c r="A117" s="41"/>
      <c r="B117" s="41"/>
      <c r="C117" s="41" t="s">
        <v>75</v>
      </c>
      <c r="D117" s="42"/>
      <c r="E117" s="42"/>
      <c r="F117" s="42"/>
      <c r="G117" s="42"/>
      <c r="H117" s="42"/>
      <c r="I117" s="42"/>
      <c r="J117" s="42"/>
      <c r="K117" s="42"/>
      <c r="L117" s="42"/>
    </row>
    <row r="118" spans="1:13">
      <c r="A118" s="41"/>
      <c r="B118" s="41" t="s">
        <v>185</v>
      </c>
      <c r="C118" s="41" t="s">
        <v>186</v>
      </c>
      <c r="D118" s="42"/>
      <c r="E118" s="42"/>
      <c r="F118" s="42"/>
      <c r="G118" s="42"/>
      <c r="H118" s="42"/>
      <c r="I118" s="42"/>
      <c r="J118" s="42"/>
      <c r="K118" s="42"/>
      <c r="L118" s="42"/>
    </row>
    <row r="119" spans="1:13">
      <c r="A119" s="41"/>
      <c r="B119" s="41"/>
      <c r="C119" s="41" t="s">
        <v>75</v>
      </c>
      <c r="D119" s="42">
        <v>1</v>
      </c>
      <c r="E119" s="42">
        <v>1</v>
      </c>
      <c r="F119" s="42"/>
      <c r="G119" s="42"/>
      <c r="H119" s="42"/>
      <c r="I119" s="42">
        <f>SUM(E119:H119)</f>
        <v>1</v>
      </c>
      <c r="J119" s="42"/>
      <c r="K119" s="42"/>
      <c r="L119" s="42"/>
    </row>
  </sheetData>
  <mergeCells count="3">
    <mergeCell ref="E1:I1"/>
    <mergeCell ref="J1:L1"/>
    <mergeCell ref="A45:C45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I190"/>
  <sheetViews>
    <sheetView topLeftCell="I1" workbookViewId="0">
      <pane ySplit="4" topLeftCell="A17" activePane="bottomLeft" state="frozen"/>
      <selection pane="bottomLeft" activeCell="T21" sqref="T21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4" width="8.375" style="86" customWidth="1"/>
    <col min="5" max="6" width="9" style="86"/>
    <col min="7" max="7" width="8.375" style="85" customWidth="1"/>
    <col min="8" max="8" width="9" style="85"/>
    <col min="9" max="13" width="7" style="86" customWidth="1"/>
    <col min="14" max="14" width="7.25" style="86" customWidth="1"/>
    <col min="15" max="16" width="9" style="86"/>
    <col min="17" max="18" width="9" style="88"/>
    <col min="19" max="19" width="9" style="85"/>
    <col min="20" max="25" width="5.25" style="85" customWidth="1"/>
    <col min="26" max="26" width="7.25" style="85" customWidth="1"/>
    <col min="27" max="27" width="15.125" style="85" customWidth="1"/>
    <col min="28" max="33" width="5.125" style="85" customWidth="1"/>
    <col min="34" max="34" width="7.75" style="85" customWidth="1"/>
    <col min="35" max="16384" width="9" style="85"/>
  </cols>
  <sheetData>
    <row r="1" spans="1:35">
      <c r="A1" s="207" t="s">
        <v>273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274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300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8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-8</v>
      </c>
      <c r="Q4" s="132">
        <f>N4</f>
        <v>0</v>
      </c>
      <c r="R4" s="132"/>
      <c r="S4" s="140">
        <f>Q4-G4</f>
        <v>-8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4</v>
      </c>
      <c r="H5" s="154">
        <v>2</v>
      </c>
      <c r="I5" s="154">
        <v>2</v>
      </c>
      <c r="J5" s="154"/>
      <c r="K5" s="154"/>
      <c r="L5" s="154"/>
      <c r="M5" s="154"/>
      <c r="N5" s="137">
        <f t="shared" ref="N5:N23" si="0">SUM(I5:M5)</f>
        <v>2</v>
      </c>
      <c r="O5" s="138"/>
      <c r="P5" s="137">
        <f t="shared" ref="P5:P23" si="1">N5-G5-O5</f>
        <v>-2</v>
      </c>
      <c r="Q5" s="132">
        <f t="shared" ref="Q5:Q23" si="2">N5</f>
        <v>2</v>
      </c>
      <c r="R5" s="133"/>
      <c r="S5" s="140">
        <f t="shared" ref="S5:S23" si="3">Q5-G5</f>
        <v>-2</v>
      </c>
      <c r="T5" s="136"/>
      <c r="U5" s="136">
        <v>1</v>
      </c>
      <c r="V5" s="136">
        <v>1</v>
      </c>
      <c r="W5" s="136"/>
      <c r="X5" s="136"/>
      <c r="Y5" s="136"/>
      <c r="Z5" s="141">
        <f t="shared" ref="Z5:Z23" si="4">SUM(T5:Y5)</f>
        <v>2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2</v>
      </c>
      <c r="H6" s="135">
        <v>1</v>
      </c>
      <c r="I6" s="135">
        <v>1</v>
      </c>
      <c r="J6" s="135"/>
      <c r="K6" s="135"/>
      <c r="L6" s="135"/>
      <c r="M6" s="135"/>
      <c r="N6" s="137">
        <f t="shared" si="0"/>
        <v>1</v>
      </c>
      <c r="O6" s="138"/>
      <c r="P6" s="137">
        <f t="shared" si="1"/>
        <v>-1</v>
      </c>
      <c r="Q6" s="132">
        <f t="shared" si="2"/>
        <v>1</v>
      </c>
      <c r="R6" s="84"/>
      <c r="S6" s="140">
        <f t="shared" si="3"/>
        <v>-1</v>
      </c>
      <c r="T6" s="136">
        <v>1</v>
      </c>
      <c r="U6" s="136"/>
      <c r="V6" s="136"/>
      <c r="W6" s="136"/>
      <c r="X6" s="136"/>
      <c r="Y6" s="136"/>
      <c r="Z6" s="141">
        <f t="shared" si="4"/>
        <v>1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2</v>
      </c>
      <c r="H7" s="135">
        <v>0</v>
      </c>
      <c r="I7" s="135"/>
      <c r="J7" s="135"/>
      <c r="K7" s="135"/>
      <c r="L7" s="135"/>
      <c r="M7" s="135">
        <v>1</v>
      </c>
      <c r="N7" s="137">
        <f t="shared" si="0"/>
        <v>1</v>
      </c>
      <c r="O7" s="138"/>
      <c r="P7" s="137">
        <f t="shared" si="1"/>
        <v>-1</v>
      </c>
      <c r="Q7" s="132">
        <f t="shared" si="2"/>
        <v>1</v>
      </c>
      <c r="R7" s="84"/>
      <c r="S7" s="140">
        <f t="shared" si="3"/>
        <v>-1</v>
      </c>
      <c r="T7" s="136">
        <v>1</v>
      </c>
      <c r="U7" s="136" t="s">
        <v>379</v>
      </c>
      <c r="V7" s="136">
        <v>1</v>
      </c>
      <c r="W7" s="136"/>
      <c r="X7" s="136"/>
      <c r="Y7" s="136"/>
      <c r="Z7" s="141">
        <f t="shared" si="4"/>
        <v>2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2</v>
      </c>
      <c r="H8" s="84">
        <v>1</v>
      </c>
      <c r="I8" s="135">
        <v>1</v>
      </c>
      <c r="J8" s="135"/>
      <c r="K8" s="135"/>
      <c r="L8" s="135"/>
      <c r="M8" s="135">
        <v>1</v>
      </c>
      <c r="N8" s="137">
        <f t="shared" si="0"/>
        <v>2</v>
      </c>
      <c r="O8" s="84"/>
      <c r="P8" s="137">
        <f t="shared" si="1"/>
        <v>0</v>
      </c>
      <c r="Q8" s="132">
        <f t="shared" si="2"/>
        <v>2</v>
      </c>
      <c r="R8" s="84"/>
      <c r="S8" s="140">
        <f t="shared" si="3"/>
        <v>0</v>
      </c>
      <c r="T8" s="135">
        <v>1</v>
      </c>
      <c r="U8" s="135">
        <v>1</v>
      </c>
      <c r="V8" s="135"/>
      <c r="W8" s="135"/>
      <c r="X8" s="135"/>
      <c r="Y8" s="135"/>
      <c r="Z8" s="141">
        <f t="shared" si="4"/>
        <v>2</v>
      </c>
      <c r="AA8" s="136"/>
      <c r="AB8" s="135">
        <v>1</v>
      </c>
      <c r="AC8" s="135">
        <v>1</v>
      </c>
      <c r="AD8" s="135"/>
      <c r="AE8" s="135"/>
      <c r="AF8" s="135"/>
      <c r="AG8" s="135"/>
      <c r="AH8" s="141">
        <f t="shared" si="5"/>
        <v>2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3</v>
      </c>
      <c r="H9" s="135">
        <v>1</v>
      </c>
      <c r="I9" s="135">
        <v>1</v>
      </c>
      <c r="J9" s="135"/>
      <c r="K9" s="135"/>
      <c r="L9" s="135"/>
      <c r="M9" s="135">
        <v>1</v>
      </c>
      <c r="N9" s="137">
        <f t="shared" si="0"/>
        <v>2</v>
      </c>
      <c r="O9" s="138"/>
      <c r="P9" s="137">
        <f t="shared" si="1"/>
        <v>-1</v>
      </c>
      <c r="Q9" s="132">
        <f t="shared" si="2"/>
        <v>2</v>
      </c>
      <c r="R9" s="84"/>
      <c r="S9" s="140">
        <f t="shared" si="3"/>
        <v>-1</v>
      </c>
      <c r="T9" s="136">
        <v>1</v>
      </c>
      <c r="U9" s="136"/>
      <c r="V9" s="136"/>
      <c r="W9" s="136"/>
      <c r="X9" s="136"/>
      <c r="Y9" s="136"/>
      <c r="Z9" s="141">
        <f t="shared" si="4"/>
        <v>1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4</v>
      </c>
      <c r="H10" s="84">
        <v>3</v>
      </c>
      <c r="I10" s="135">
        <v>3</v>
      </c>
      <c r="J10" s="135"/>
      <c r="K10" s="135">
        <v>1</v>
      </c>
      <c r="L10" s="135"/>
      <c r="M10" s="135"/>
      <c r="N10" s="137">
        <f t="shared" si="0"/>
        <v>4</v>
      </c>
      <c r="O10" s="84"/>
      <c r="P10" s="137">
        <f t="shared" si="1"/>
        <v>0</v>
      </c>
      <c r="Q10" s="132">
        <f t="shared" si="2"/>
        <v>4</v>
      </c>
      <c r="R10" s="84"/>
      <c r="S10" s="140">
        <f t="shared" si="3"/>
        <v>0</v>
      </c>
      <c r="T10" s="135">
        <v>1</v>
      </c>
      <c r="U10" s="135">
        <v>1</v>
      </c>
      <c r="V10" s="135">
        <v>1</v>
      </c>
      <c r="W10" s="135">
        <v>1</v>
      </c>
      <c r="X10" s="135">
        <v>1</v>
      </c>
      <c r="Y10" s="135">
        <v>1</v>
      </c>
      <c r="Z10" s="141">
        <f t="shared" si="4"/>
        <v>6</v>
      </c>
      <c r="AA10" s="136" t="s">
        <v>386</v>
      </c>
      <c r="AB10" s="135">
        <v>1</v>
      </c>
      <c r="AC10" s="135">
        <v>1</v>
      </c>
      <c r="AD10" s="135">
        <v>1</v>
      </c>
      <c r="AE10" s="135">
        <v>1</v>
      </c>
      <c r="AF10" s="135">
        <v>1</v>
      </c>
      <c r="AG10" s="135">
        <v>1</v>
      </c>
      <c r="AH10" s="141">
        <f t="shared" si="5"/>
        <v>6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2</v>
      </c>
      <c r="H11" s="135">
        <v>1</v>
      </c>
      <c r="I11" s="135">
        <v>1</v>
      </c>
      <c r="J11" s="135"/>
      <c r="K11" s="135"/>
      <c r="L11" s="135"/>
      <c r="M11" s="135"/>
      <c r="N11" s="137">
        <f t="shared" si="0"/>
        <v>1</v>
      </c>
      <c r="O11" s="138"/>
      <c r="P11" s="137">
        <f t="shared" si="1"/>
        <v>-1</v>
      </c>
      <c r="Q11" s="132">
        <f t="shared" si="2"/>
        <v>1</v>
      </c>
      <c r="R11" s="84"/>
      <c r="S11" s="140">
        <f t="shared" si="3"/>
        <v>-1</v>
      </c>
      <c r="T11" s="136">
        <v>1</v>
      </c>
      <c r="U11" s="136"/>
      <c r="V11" s="136"/>
      <c r="W11" s="136"/>
      <c r="X11" s="136"/>
      <c r="Y11" s="136"/>
      <c r="Z11" s="141">
        <f t="shared" si="4"/>
        <v>1</v>
      </c>
      <c r="AA11" s="136"/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2</v>
      </c>
      <c r="H12" s="84">
        <v>1</v>
      </c>
      <c r="I12" s="135">
        <v>1</v>
      </c>
      <c r="J12" s="135"/>
      <c r="K12" s="135"/>
      <c r="L12" s="135"/>
      <c r="M12" s="135"/>
      <c r="N12" s="137">
        <f t="shared" si="0"/>
        <v>1</v>
      </c>
      <c r="O12" s="84"/>
      <c r="P12" s="137">
        <f t="shared" si="1"/>
        <v>-1</v>
      </c>
      <c r="Q12" s="132">
        <f t="shared" si="2"/>
        <v>1</v>
      </c>
      <c r="R12" s="84"/>
      <c r="S12" s="140">
        <f t="shared" si="3"/>
        <v>-1</v>
      </c>
      <c r="T12" s="135">
        <v>1</v>
      </c>
      <c r="U12" s="135" t="s">
        <v>379</v>
      </c>
      <c r="V12" s="135"/>
      <c r="W12" s="135" t="s">
        <v>379</v>
      </c>
      <c r="X12" s="135"/>
      <c r="Y12" s="135"/>
      <c r="Z12" s="141">
        <f t="shared" si="4"/>
        <v>1</v>
      </c>
      <c r="AA12" s="136"/>
      <c r="AB12" s="135">
        <v>1</v>
      </c>
      <c r="AC12" s="135">
        <v>1</v>
      </c>
      <c r="AD12" s="135"/>
      <c r="AE12" s="135"/>
      <c r="AF12" s="135"/>
      <c r="AG12" s="135"/>
      <c r="AH12" s="141">
        <f t="shared" si="5"/>
        <v>2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4</v>
      </c>
      <c r="H13" s="135">
        <v>1</v>
      </c>
      <c r="I13" s="135">
        <v>1</v>
      </c>
      <c r="J13" s="135"/>
      <c r="K13" s="135"/>
      <c r="L13" s="135"/>
      <c r="M13" s="135">
        <v>1</v>
      </c>
      <c r="N13" s="137">
        <f t="shared" si="0"/>
        <v>2</v>
      </c>
      <c r="O13" s="138"/>
      <c r="P13" s="137">
        <f t="shared" si="1"/>
        <v>-2</v>
      </c>
      <c r="Q13" s="132">
        <f t="shared" si="2"/>
        <v>2</v>
      </c>
      <c r="R13" s="84"/>
      <c r="S13" s="140">
        <f t="shared" si="3"/>
        <v>-2</v>
      </c>
      <c r="T13" s="136">
        <v>1</v>
      </c>
      <c r="U13" s="136">
        <v>1</v>
      </c>
      <c r="V13" s="136"/>
      <c r="W13" s="136"/>
      <c r="X13" s="136"/>
      <c r="Y13" s="136"/>
      <c r="Z13" s="141">
        <f t="shared" si="4"/>
        <v>2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84">
        <v>4</v>
      </c>
      <c r="H14" s="84">
        <v>1</v>
      </c>
      <c r="I14" s="135">
        <v>1</v>
      </c>
      <c r="J14" s="135"/>
      <c r="K14" s="135">
        <v>1</v>
      </c>
      <c r="L14" s="135"/>
      <c r="M14" s="135"/>
      <c r="N14" s="137">
        <f t="shared" si="0"/>
        <v>2</v>
      </c>
      <c r="O14" s="84"/>
      <c r="P14" s="137">
        <f t="shared" si="1"/>
        <v>-2</v>
      </c>
      <c r="Q14" s="132">
        <f t="shared" si="2"/>
        <v>2</v>
      </c>
      <c r="R14" s="84"/>
      <c r="S14" s="140">
        <f t="shared" si="3"/>
        <v>-2</v>
      </c>
      <c r="T14" s="191">
        <v>1</v>
      </c>
      <c r="U14" s="191">
        <v>1</v>
      </c>
      <c r="V14" s="135"/>
      <c r="W14" s="135"/>
      <c r="X14" s="135"/>
      <c r="Y14" s="135"/>
      <c r="Z14" s="141">
        <f t="shared" si="4"/>
        <v>2</v>
      </c>
      <c r="AA14" s="136"/>
      <c r="AB14" s="136">
        <v>1</v>
      </c>
      <c r="AC14" s="136">
        <v>1</v>
      </c>
      <c r="AD14" s="136"/>
      <c r="AE14" s="136"/>
      <c r="AF14" s="136"/>
      <c r="AG14" s="136"/>
      <c r="AH14" s="141">
        <f t="shared" si="5"/>
        <v>2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2</v>
      </c>
      <c r="H15" s="135">
        <v>1</v>
      </c>
      <c r="I15" s="135">
        <v>1</v>
      </c>
      <c r="J15" s="135"/>
      <c r="K15" s="135"/>
      <c r="L15" s="135"/>
      <c r="M15" s="135"/>
      <c r="N15" s="137">
        <f t="shared" si="0"/>
        <v>1</v>
      </c>
      <c r="O15" s="138"/>
      <c r="P15" s="137">
        <f t="shared" si="1"/>
        <v>-1</v>
      </c>
      <c r="Q15" s="132">
        <f t="shared" si="2"/>
        <v>1</v>
      </c>
      <c r="R15" s="84"/>
      <c r="S15" s="140">
        <f t="shared" si="3"/>
        <v>-1</v>
      </c>
      <c r="T15" s="136">
        <v>1</v>
      </c>
      <c r="U15" s="136"/>
      <c r="V15" s="136"/>
      <c r="W15" s="136"/>
      <c r="X15" s="136"/>
      <c r="Y15" s="136"/>
      <c r="Z15" s="141">
        <f t="shared" si="4"/>
        <v>1</v>
      </c>
      <c r="AA15" s="136"/>
      <c r="AB15" s="136"/>
      <c r="AC15" s="136">
        <v>1</v>
      </c>
      <c r="AD15" s="136"/>
      <c r="AE15" s="136"/>
      <c r="AF15" s="136"/>
      <c r="AG15" s="136"/>
      <c r="AH15" s="141">
        <f t="shared" si="5"/>
        <v>1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2</v>
      </c>
      <c r="H16" s="84">
        <v>1</v>
      </c>
      <c r="I16" s="135">
        <v>1</v>
      </c>
      <c r="J16" s="135"/>
      <c r="K16" s="135"/>
      <c r="L16" s="135"/>
      <c r="M16" s="135"/>
      <c r="N16" s="137">
        <f t="shared" si="0"/>
        <v>1</v>
      </c>
      <c r="O16" s="84"/>
      <c r="P16" s="137">
        <f t="shared" si="1"/>
        <v>-1</v>
      </c>
      <c r="Q16" s="132">
        <f t="shared" si="2"/>
        <v>1</v>
      </c>
      <c r="R16" s="84"/>
      <c r="S16" s="140">
        <f t="shared" si="3"/>
        <v>-1</v>
      </c>
      <c r="T16" s="135">
        <v>1</v>
      </c>
      <c r="U16" s="135"/>
      <c r="V16" s="135">
        <v>1</v>
      </c>
      <c r="W16" s="135"/>
      <c r="X16" s="135"/>
      <c r="Y16" s="135"/>
      <c r="Z16" s="141">
        <f t="shared" si="4"/>
        <v>2</v>
      </c>
      <c r="AA16" s="136"/>
      <c r="AB16" s="136">
        <v>1</v>
      </c>
      <c r="AC16" s="136"/>
      <c r="AD16" s="136"/>
      <c r="AE16" s="136"/>
      <c r="AF16" s="136"/>
      <c r="AG16" s="136"/>
      <c r="AH16" s="141">
        <f t="shared" si="5"/>
        <v>1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2</v>
      </c>
      <c r="H17" s="135">
        <v>2</v>
      </c>
      <c r="I17" s="135">
        <v>2</v>
      </c>
      <c r="J17" s="135"/>
      <c r="K17" s="135"/>
      <c r="L17" s="135"/>
      <c r="M17" s="135"/>
      <c r="N17" s="137">
        <f t="shared" si="0"/>
        <v>2</v>
      </c>
      <c r="O17" s="138"/>
      <c r="P17" s="137">
        <f t="shared" si="1"/>
        <v>0</v>
      </c>
      <c r="Q17" s="132">
        <f t="shared" si="2"/>
        <v>2</v>
      </c>
      <c r="R17" s="84"/>
      <c r="S17" s="140">
        <f t="shared" si="3"/>
        <v>0</v>
      </c>
      <c r="T17" s="136"/>
      <c r="U17" s="136">
        <v>1</v>
      </c>
      <c r="V17" s="136"/>
      <c r="W17" s="136"/>
      <c r="X17" s="136"/>
      <c r="Y17" s="136">
        <v>1</v>
      </c>
      <c r="Z17" s="141">
        <f t="shared" si="4"/>
        <v>2</v>
      </c>
      <c r="AA17" s="136" t="s">
        <v>372</v>
      </c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84">
        <v>2</v>
      </c>
      <c r="H18" s="84">
        <v>0</v>
      </c>
      <c r="I18" s="135"/>
      <c r="J18" s="135"/>
      <c r="K18" s="135">
        <v>1</v>
      </c>
      <c r="L18" s="135"/>
      <c r="M18" s="135"/>
      <c r="N18" s="137">
        <f t="shared" si="0"/>
        <v>1</v>
      </c>
      <c r="O18" s="84"/>
      <c r="P18" s="137">
        <f t="shared" si="1"/>
        <v>-1</v>
      </c>
      <c r="Q18" s="132">
        <f t="shared" si="2"/>
        <v>1</v>
      </c>
      <c r="R18" s="84"/>
      <c r="S18" s="140">
        <f t="shared" si="3"/>
        <v>-1</v>
      </c>
      <c r="T18" s="135">
        <v>1</v>
      </c>
      <c r="U18" s="135"/>
      <c r="V18" s="135"/>
      <c r="W18" s="135"/>
      <c r="X18" s="135"/>
      <c r="Y18" s="135"/>
      <c r="Z18" s="141">
        <f t="shared" si="4"/>
        <v>1</v>
      </c>
      <c r="AA18" s="136"/>
      <c r="AB18" s="136">
        <v>1</v>
      </c>
      <c r="AC18" s="136"/>
      <c r="AD18" s="136"/>
      <c r="AE18" s="136"/>
      <c r="AF18" s="136"/>
      <c r="AG18" s="136"/>
      <c r="AH18" s="141">
        <f t="shared" si="5"/>
        <v>1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84">
        <v>2</v>
      </c>
      <c r="H19" s="135">
        <v>1</v>
      </c>
      <c r="I19" s="135">
        <v>1</v>
      </c>
      <c r="J19" s="135"/>
      <c r="K19" s="135"/>
      <c r="L19" s="135"/>
      <c r="M19" s="135"/>
      <c r="N19" s="137">
        <f t="shared" si="0"/>
        <v>1</v>
      </c>
      <c r="O19" s="138"/>
      <c r="P19" s="137">
        <f t="shared" si="1"/>
        <v>-1</v>
      </c>
      <c r="Q19" s="132">
        <f t="shared" si="2"/>
        <v>1</v>
      </c>
      <c r="R19" s="84"/>
      <c r="S19" s="140">
        <f t="shared" si="3"/>
        <v>-1</v>
      </c>
      <c r="T19" s="136"/>
      <c r="U19" s="136">
        <v>1</v>
      </c>
      <c r="V19" s="136" t="s">
        <v>379</v>
      </c>
      <c r="W19" s="136"/>
      <c r="X19" s="136"/>
      <c r="Y19" s="136"/>
      <c r="Z19" s="141">
        <f t="shared" si="4"/>
        <v>1</v>
      </c>
      <c r="AA19" s="136"/>
      <c r="AB19" s="136">
        <v>1</v>
      </c>
      <c r="AC19" s="136"/>
      <c r="AD19" s="136">
        <v>1</v>
      </c>
      <c r="AE19" s="136"/>
      <c r="AF19" s="136">
        <v>1</v>
      </c>
      <c r="AG19" s="136"/>
      <c r="AH19" s="141">
        <f t="shared" si="5"/>
        <v>3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84">
        <v>2</v>
      </c>
      <c r="H20" s="84">
        <v>2</v>
      </c>
      <c r="I20" s="135">
        <v>2</v>
      </c>
      <c r="J20" s="135"/>
      <c r="K20" s="135"/>
      <c r="L20" s="135"/>
      <c r="M20" s="135"/>
      <c r="N20" s="137">
        <f t="shared" si="0"/>
        <v>2</v>
      </c>
      <c r="O20" s="84"/>
      <c r="P20" s="137">
        <f t="shared" si="1"/>
        <v>0</v>
      </c>
      <c r="Q20" s="132">
        <f t="shared" si="2"/>
        <v>2</v>
      </c>
      <c r="R20" s="84"/>
      <c r="S20" s="140">
        <f t="shared" si="3"/>
        <v>0</v>
      </c>
      <c r="T20" s="135"/>
      <c r="U20" s="135">
        <v>1</v>
      </c>
      <c r="V20" s="135"/>
      <c r="W20" s="135"/>
      <c r="X20" s="135"/>
      <c r="Y20" s="135"/>
      <c r="Z20" s="141">
        <f t="shared" si="4"/>
        <v>1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84">
        <v>1</v>
      </c>
      <c r="H21" s="135">
        <v>0</v>
      </c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-1</v>
      </c>
      <c r="Q21" s="132">
        <f t="shared" si="2"/>
        <v>0</v>
      </c>
      <c r="R21" s="84"/>
      <c r="S21" s="140">
        <f t="shared" si="3"/>
        <v>-1</v>
      </c>
      <c r="T21" s="136" t="s">
        <v>379</v>
      </c>
      <c r="U21" s="136"/>
      <c r="V21" s="136"/>
      <c r="W21" s="136"/>
      <c r="X21" s="136"/>
      <c r="Y21" s="136"/>
      <c r="Z21" s="141">
        <f t="shared" si="4"/>
        <v>0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84">
        <v>1</v>
      </c>
      <c r="H22" s="84">
        <v>0</v>
      </c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-1</v>
      </c>
      <c r="Q22" s="132">
        <f t="shared" si="2"/>
        <v>0</v>
      </c>
      <c r="R22" s="84"/>
      <c r="S22" s="140">
        <f t="shared" si="3"/>
        <v>-1</v>
      </c>
      <c r="T22" s="135">
        <v>1</v>
      </c>
      <c r="U22" s="135"/>
      <c r="V22" s="135"/>
      <c r="W22" s="135"/>
      <c r="X22" s="135"/>
      <c r="Y22" s="135"/>
      <c r="Z22" s="141">
        <f t="shared" si="4"/>
        <v>1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1</v>
      </c>
      <c r="H23" s="135">
        <v>0</v>
      </c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-1</v>
      </c>
      <c r="Q23" s="132">
        <f t="shared" si="2"/>
        <v>0</v>
      </c>
      <c r="R23" s="84"/>
      <c r="S23" s="140">
        <f t="shared" si="3"/>
        <v>-1</v>
      </c>
      <c r="T23" s="136">
        <v>1</v>
      </c>
      <c r="U23" s="136"/>
      <c r="V23" s="136"/>
      <c r="W23" s="136"/>
      <c r="X23" s="136"/>
      <c r="Y23" s="136"/>
      <c r="Z23" s="141">
        <f t="shared" si="4"/>
        <v>1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2:C2"/>
    <mergeCell ref="D2:D3"/>
    <mergeCell ref="E2:E3"/>
    <mergeCell ref="A1:C1"/>
    <mergeCell ref="T2:Z2"/>
    <mergeCell ref="F2:F3"/>
    <mergeCell ref="G2:G3"/>
    <mergeCell ref="H2:H3"/>
    <mergeCell ref="I2:N2"/>
    <mergeCell ref="O2:O3"/>
    <mergeCell ref="P2:P3"/>
    <mergeCell ref="AB2:AH2"/>
    <mergeCell ref="Q2:R2"/>
    <mergeCell ref="S2:S3"/>
    <mergeCell ref="AI2:AI3"/>
    <mergeCell ref="E1:G1"/>
    <mergeCell ref="AA2:AA3"/>
  </mergeCells>
  <pageMargins left="0.7" right="0.7" top="0.75" bottom="0.75" header="0.3" footer="0.3"/>
  <pageSetup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I190"/>
  <sheetViews>
    <sheetView workbookViewId="0">
      <pane ySplit="4" topLeftCell="A17" activePane="bottomLeft" state="frozen"/>
      <selection pane="bottomLeft" activeCell="C18" sqref="C18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4" width="8.625" style="86" customWidth="1"/>
    <col min="5" max="6" width="9" style="86"/>
    <col min="7" max="7" width="8.375" style="85" customWidth="1"/>
    <col min="8" max="8" width="9" style="85"/>
    <col min="9" max="13" width="6.75" style="86" customWidth="1"/>
    <col min="14" max="14" width="8" style="86" customWidth="1"/>
    <col min="15" max="16" width="9" style="86"/>
    <col min="17" max="18" width="9" style="88"/>
    <col min="19" max="19" width="9" style="85"/>
    <col min="20" max="25" width="5.125" style="85" customWidth="1"/>
    <col min="26" max="26" width="7.25" style="85" customWidth="1"/>
    <col min="27" max="27" width="9.625" style="85" customWidth="1"/>
    <col min="28" max="33" width="5.375" style="85" customWidth="1"/>
    <col min="34" max="34" width="7" style="85" customWidth="1"/>
    <col min="35" max="16384" width="9" style="85"/>
  </cols>
  <sheetData>
    <row r="1" spans="1:35">
      <c r="A1" s="207" t="s">
        <v>275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276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301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50">
        <v>5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-5</v>
      </c>
      <c r="Q4" s="132">
        <f>N4</f>
        <v>0</v>
      </c>
      <c r="R4" s="132"/>
      <c r="S4" s="140">
        <f>Q4-G4</f>
        <v>-5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/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2</v>
      </c>
      <c r="H5" s="154"/>
      <c r="I5" s="154"/>
      <c r="J5" s="154"/>
      <c r="K5" s="154"/>
      <c r="L5" s="154"/>
      <c r="M5" s="154">
        <v>1</v>
      </c>
      <c r="N5" s="137">
        <f t="shared" ref="N5:N23" si="0">SUM(I5:M5)</f>
        <v>1</v>
      </c>
      <c r="O5" s="138"/>
      <c r="P5" s="137">
        <f t="shared" ref="P5:P23" si="1">N5-G5-O5</f>
        <v>-1</v>
      </c>
      <c r="Q5" s="132">
        <f t="shared" ref="Q5:Q23" si="2">N5</f>
        <v>1</v>
      </c>
      <c r="R5" s="133"/>
      <c r="S5" s="140">
        <f t="shared" ref="S5:S23" si="3">Q5-G5</f>
        <v>-1</v>
      </c>
      <c r="T5" s="136">
        <v>1</v>
      </c>
      <c r="U5" s="136"/>
      <c r="V5" s="136"/>
      <c r="W5" s="136"/>
      <c r="X5" s="136"/>
      <c r="Y5" s="136"/>
      <c r="Z5" s="141">
        <f t="shared" ref="Z5:Z23" si="4">SUM(T5:Y5)</f>
        <v>1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/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0</v>
      </c>
      <c r="Q6" s="132">
        <f t="shared" si="2"/>
        <v>0</v>
      </c>
      <c r="R6" s="84"/>
      <c r="S6" s="140">
        <f t="shared" si="3"/>
        <v>0</v>
      </c>
      <c r="T6" s="136"/>
      <c r="U6" s="136"/>
      <c r="V6" s="136"/>
      <c r="W6" s="136"/>
      <c r="X6" s="136"/>
      <c r="Y6" s="136"/>
      <c r="Z6" s="141">
        <f t="shared" si="4"/>
        <v>0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/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0</v>
      </c>
      <c r="Q7" s="132">
        <f t="shared" si="2"/>
        <v>0</v>
      </c>
      <c r="R7" s="84"/>
      <c r="S7" s="140">
        <f t="shared" si="3"/>
        <v>0</v>
      </c>
      <c r="T7" s="136"/>
      <c r="U7" s="136"/>
      <c r="V7" s="136"/>
      <c r="W7" s="136"/>
      <c r="X7" s="136"/>
      <c r="Y7" s="136"/>
      <c r="Z7" s="141">
        <f t="shared" si="4"/>
        <v>0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/>
      <c r="H8" s="84"/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0</v>
      </c>
      <c r="Q8" s="132">
        <f t="shared" si="2"/>
        <v>0</v>
      </c>
      <c r="R8" s="84"/>
      <c r="S8" s="140">
        <f t="shared" si="3"/>
        <v>0</v>
      </c>
      <c r="T8" s="135"/>
      <c r="U8" s="135"/>
      <c r="V8" s="135"/>
      <c r="W8" s="135"/>
      <c r="X8" s="135"/>
      <c r="Y8" s="135"/>
      <c r="Z8" s="141">
        <f t="shared" si="4"/>
        <v>0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/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0</v>
      </c>
      <c r="Q9" s="132">
        <f t="shared" si="2"/>
        <v>0</v>
      </c>
      <c r="R9" s="84"/>
      <c r="S9" s="140">
        <f t="shared" si="3"/>
        <v>0</v>
      </c>
      <c r="T9" s="136"/>
      <c r="U9" s="136"/>
      <c r="V9" s="136"/>
      <c r="W9" s="136"/>
      <c r="X9" s="136"/>
      <c r="Y9" s="136"/>
      <c r="Z9" s="141">
        <f t="shared" si="4"/>
        <v>0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2</v>
      </c>
      <c r="H10" s="84"/>
      <c r="I10" s="135"/>
      <c r="J10" s="135"/>
      <c r="K10" s="135"/>
      <c r="L10" s="135"/>
      <c r="M10" s="135">
        <v>1</v>
      </c>
      <c r="N10" s="137">
        <f t="shared" si="0"/>
        <v>1</v>
      </c>
      <c r="O10" s="84"/>
      <c r="P10" s="137">
        <f t="shared" si="1"/>
        <v>-1</v>
      </c>
      <c r="Q10" s="132">
        <f t="shared" si="2"/>
        <v>1</v>
      </c>
      <c r="R10" s="84"/>
      <c r="S10" s="140">
        <f t="shared" si="3"/>
        <v>-1</v>
      </c>
      <c r="T10" s="135">
        <v>1</v>
      </c>
      <c r="U10" s="135"/>
      <c r="V10" s="135"/>
      <c r="W10" s="135"/>
      <c r="X10" s="135"/>
      <c r="Y10" s="135"/>
      <c r="Z10" s="141">
        <f t="shared" si="4"/>
        <v>1</v>
      </c>
      <c r="AA10" s="136"/>
      <c r="AB10" s="135">
        <v>1</v>
      </c>
      <c r="AC10" s="135"/>
      <c r="AD10" s="135"/>
      <c r="AE10" s="135"/>
      <c r="AF10" s="135"/>
      <c r="AG10" s="135"/>
      <c r="AH10" s="141">
        <f t="shared" si="5"/>
        <v>1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/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0</v>
      </c>
      <c r="Q11" s="132">
        <f t="shared" si="2"/>
        <v>0</v>
      </c>
      <c r="R11" s="84"/>
      <c r="S11" s="140">
        <f t="shared" si="3"/>
        <v>0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/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0</v>
      </c>
      <c r="Q12" s="132">
        <f t="shared" si="2"/>
        <v>0</v>
      </c>
      <c r="R12" s="84"/>
      <c r="S12" s="140">
        <f t="shared" si="3"/>
        <v>0</v>
      </c>
      <c r="T12" s="135"/>
      <c r="U12" s="135"/>
      <c r="V12" s="135"/>
      <c r="W12" s="135"/>
      <c r="X12" s="135"/>
      <c r="Y12" s="135"/>
      <c r="Z12" s="141">
        <f t="shared" si="4"/>
        <v>0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2</v>
      </c>
      <c r="H13" s="135"/>
      <c r="I13" s="135">
        <v>1</v>
      </c>
      <c r="J13" s="135"/>
      <c r="K13" s="135">
        <v>1</v>
      </c>
      <c r="L13" s="135"/>
      <c r="M13" s="135"/>
      <c r="N13" s="137">
        <f t="shared" si="0"/>
        <v>2</v>
      </c>
      <c r="O13" s="138"/>
      <c r="P13" s="137">
        <f t="shared" si="1"/>
        <v>0</v>
      </c>
      <c r="Q13" s="132">
        <f t="shared" si="2"/>
        <v>2</v>
      </c>
      <c r="R13" s="84"/>
      <c r="S13" s="140">
        <f t="shared" si="3"/>
        <v>0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84">
        <v>2</v>
      </c>
      <c r="H14" s="84"/>
      <c r="I14" s="135"/>
      <c r="J14" s="135"/>
      <c r="K14" s="135"/>
      <c r="L14" s="135"/>
      <c r="M14" s="135">
        <v>1</v>
      </c>
      <c r="N14" s="137">
        <f t="shared" si="0"/>
        <v>1</v>
      </c>
      <c r="O14" s="84"/>
      <c r="P14" s="137">
        <f t="shared" si="1"/>
        <v>-1</v>
      </c>
      <c r="Q14" s="132">
        <f t="shared" si="2"/>
        <v>1</v>
      </c>
      <c r="R14" s="84"/>
      <c r="S14" s="140">
        <f t="shared" si="3"/>
        <v>-1</v>
      </c>
      <c r="T14" s="135">
        <v>1</v>
      </c>
      <c r="U14" s="135"/>
      <c r="V14" s="135">
        <v>1</v>
      </c>
      <c r="W14" s="135"/>
      <c r="X14" s="135"/>
      <c r="Y14" s="135"/>
      <c r="Z14" s="141">
        <f t="shared" si="4"/>
        <v>2</v>
      </c>
      <c r="AA14" s="136"/>
      <c r="AB14" s="136">
        <v>1</v>
      </c>
      <c r="AC14" s="136"/>
      <c r="AD14" s="136">
        <v>1</v>
      </c>
      <c r="AE14" s="136"/>
      <c r="AF14" s="136"/>
      <c r="AG14" s="136"/>
      <c r="AH14" s="141">
        <f t="shared" si="5"/>
        <v>2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/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0</v>
      </c>
      <c r="Q15" s="132">
        <f t="shared" si="2"/>
        <v>0</v>
      </c>
      <c r="R15" s="84"/>
      <c r="S15" s="140">
        <f t="shared" si="3"/>
        <v>0</v>
      </c>
      <c r="T15" s="136">
        <v>1</v>
      </c>
      <c r="U15" s="136"/>
      <c r="V15" s="136"/>
      <c r="W15" s="136"/>
      <c r="X15" s="136"/>
      <c r="Y15" s="136"/>
      <c r="Z15" s="141">
        <f t="shared" si="4"/>
        <v>1</v>
      </c>
      <c r="AA15" s="136"/>
      <c r="AB15" s="136"/>
      <c r="AC15" s="136"/>
      <c r="AD15" s="136"/>
      <c r="AE15" s="136"/>
      <c r="AF15" s="136"/>
      <c r="AG15" s="136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/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0</v>
      </c>
      <c r="Q16" s="132">
        <f t="shared" si="2"/>
        <v>0</v>
      </c>
      <c r="R16" s="84"/>
      <c r="S16" s="140">
        <f t="shared" si="3"/>
        <v>0</v>
      </c>
      <c r="T16" s="135"/>
      <c r="U16" s="135"/>
      <c r="V16" s="135"/>
      <c r="W16" s="135"/>
      <c r="X16" s="135"/>
      <c r="Y16" s="135"/>
      <c r="Z16" s="141">
        <f t="shared" si="4"/>
        <v>0</v>
      </c>
      <c r="AA16" s="136"/>
      <c r="AB16" s="136"/>
      <c r="AC16" s="136"/>
      <c r="AD16" s="136"/>
      <c r="AE16" s="136"/>
      <c r="AF16" s="136"/>
      <c r="AG16" s="136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/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0</v>
      </c>
      <c r="Q17" s="132">
        <f t="shared" si="2"/>
        <v>0</v>
      </c>
      <c r="R17" s="84"/>
      <c r="S17" s="140">
        <f t="shared" si="3"/>
        <v>0</v>
      </c>
      <c r="T17" s="136"/>
      <c r="U17" s="136"/>
      <c r="V17" s="136"/>
      <c r="W17" s="136"/>
      <c r="X17" s="136"/>
      <c r="Y17" s="136"/>
      <c r="Z17" s="141">
        <f t="shared" si="4"/>
        <v>0</v>
      </c>
      <c r="AA17" s="136"/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/>
      <c r="H18" s="84"/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0</v>
      </c>
      <c r="Q18" s="132">
        <f t="shared" si="2"/>
        <v>0</v>
      </c>
      <c r="R18" s="84"/>
      <c r="S18" s="140">
        <f t="shared" si="3"/>
        <v>0</v>
      </c>
      <c r="T18" s="135"/>
      <c r="U18" s="135"/>
      <c r="V18" s="135"/>
      <c r="W18" s="135"/>
      <c r="X18" s="135"/>
      <c r="Y18" s="135"/>
      <c r="Z18" s="141">
        <f t="shared" si="4"/>
        <v>0</v>
      </c>
      <c r="AA18" s="136"/>
      <c r="AB18" s="136"/>
      <c r="AC18" s="136"/>
      <c r="AD18" s="136"/>
      <c r="AE18" s="136"/>
      <c r="AF18" s="136"/>
      <c r="AG18" s="136"/>
      <c r="AH18" s="141">
        <f t="shared" si="5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/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0</v>
      </c>
      <c r="Q19" s="132">
        <f t="shared" si="2"/>
        <v>0</v>
      </c>
      <c r="R19" s="84"/>
      <c r="S19" s="140">
        <f t="shared" si="3"/>
        <v>0</v>
      </c>
      <c r="T19" s="136"/>
      <c r="U19" s="136"/>
      <c r="V19" s="136"/>
      <c r="W19" s="136"/>
      <c r="X19" s="136"/>
      <c r="Y19" s="136"/>
      <c r="Z19" s="141">
        <f t="shared" si="4"/>
        <v>0</v>
      </c>
      <c r="AA19" s="136"/>
      <c r="AB19" s="136"/>
      <c r="AC19" s="136"/>
      <c r="AD19" s="136"/>
      <c r="AE19" s="136"/>
      <c r="AF19" s="136"/>
      <c r="AG19" s="136"/>
      <c r="AH19" s="141">
        <f t="shared" si="5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/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0</v>
      </c>
      <c r="Q20" s="132">
        <f t="shared" si="2"/>
        <v>0</v>
      </c>
      <c r="R20" s="84"/>
      <c r="S20" s="140">
        <f t="shared" si="3"/>
        <v>0</v>
      </c>
      <c r="T20" s="135"/>
      <c r="U20" s="135"/>
      <c r="V20" s="135"/>
      <c r="W20" s="135"/>
      <c r="X20" s="135"/>
      <c r="Y20" s="135"/>
      <c r="Z20" s="141">
        <f t="shared" si="4"/>
        <v>0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/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0</v>
      </c>
      <c r="Q21" s="132">
        <f t="shared" si="2"/>
        <v>0</v>
      </c>
      <c r="R21" s="84"/>
      <c r="S21" s="140">
        <f t="shared" si="3"/>
        <v>0</v>
      </c>
      <c r="T21" s="136"/>
      <c r="U21" s="136"/>
      <c r="V21" s="136"/>
      <c r="W21" s="136"/>
      <c r="X21" s="136"/>
      <c r="Y21" s="136"/>
      <c r="Z21" s="141">
        <f t="shared" si="4"/>
        <v>0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3"/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0</v>
      </c>
      <c r="Q22" s="132">
        <f t="shared" si="2"/>
        <v>0</v>
      </c>
      <c r="R22" s="84"/>
      <c r="S22" s="140">
        <f t="shared" si="3"/>
        <v>0</v>
      </c>
      <c r="T22" s="135"/>
      <c r="U22" s="135"/>
      <c r="V22" s="135"/>
      <c r="W22" s="135"/>
      <c r="X22" s="135"/>
      <c r="Y22" s="135"/>
      <c r="Z22" s="141">
        <f t="shared" si="4"/>
        <v>0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/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0</v>
      </c>
      <c r="Q23" s="132">
        <f t="shared" si="2"/>
        <v>0</v>
      </c>
      <c r="R23" s="84"/>
      <c r="S23" s="140">
        <f t="shared" si="3"/>
        <v>0</v>
      </c>
      <c r="T23" s="136"/>
      <c r="U23" s="136"/>
      <c r="V23" s="136"/>
      <c r="W23" s="136"/>
      <c r="X23" s="136"/>
      <c r="Y23" s="136"/>
      <c r="Z23" s="141">
        <f t="shared" si="4"/>
        <v>0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7"/>
      <c r="O24" s="84"/>
      <c r="P24" s="156"/>
      <c r="Q24" s="132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132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I2:AI3"/>
    <mergeCell ref="S2:S3"/>
    <mergeCell ref="D2:D3"/>
    <mergeCell ref="E2:E3"/>
    <mergeCell ref="F2:F3"/>
    <mergeCell ref="A2:C2"/>
    <mergeCell ref="A1:C1"/>
    <mergeCell ref="T2:Z2"/>
    <mergeCell ref="AA2:AA3"/>
    <mergeCell ref="AB2:AH2"/>
    <mergeCell ref="Q2:R2"/>
    <mergeCell ref="G2:G3"/>
    <mergeCell ref="E1:G1"/>
    <mergeCell ref="H2:H3"/>
    <mergeCell ref="I2:N2"/>
    <mergeCell ref="O2:O3"/>
    <mergeCell ref="P2:P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I190"/>
  <sheetViews>
    <sheetView topLeftCell="C1" workbookViewId="0">
      <pane ySplit="3" topLeftCell="A4" activePane="bottomLeft" state="frozen"/>
      <selection pane="bottomLeft" activeCell="X12" sqref="X12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7" style="86" customWidth="1"/>
    <col min="14" max="14" width="7.25" style="86" customWidth="1"/>
    <col min="15" max="16" width="9" style="86"/>
    <col min="17" max="18" width="9" style="88"/>
    <col min="19" max="19" width="10" style="85" customWidth="1"/>
    <col min="20" max="25" width="5.125" style="85" customWidth="1"/>
    <col min="26" max="26" width="7" style="85" customWidth="1"/>
    <col min="27" max="27" width="12.375" style="85" customWidth="1"/>
    <col min="28" max="33" width="5.25" style="85" customWidth="1"/>
    <col min="34" max="34" width="7.125" style="85" customWidth="1"/>
    <col min="35" max="16384" width="9" style="85"/>
  </cols>
  <sheetData>
    <row r="1" spans="1:35">
      <c r="A1" s="207" t="s">
        <v>231</v>
      </c>
      <c r="B1" s="207"/>
      <c r="C1" s="207"/>
      <c r="E1" s="207"/>
      <c r="F1" s="207"/>
      <c r="G1" s="207"/>
      <c r="H1" s="87"/>
    </row>
    <row r="2" spans="1:35" ht="33.75" customHeight="1">
      <c r="A2" s="214" t="s">
        <v>277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302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3">
        <v>17.93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-17.93</v>
      </c>
      <c r="Q4" s="132">
        <f>N4</f>
        <v>0</v>
      </c>
      <c r="R4" s="132"/>
      <c r="S4" s="140">
        <f>Q4-G4</f>
        <v>-17.93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/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2</v>
      </c>
      <c r="H5" s="154">
        <v>0</v>
      </c>
      <c r="I5" s="154"/>
      <c r="J5" s="154"/>
      <c r="K5" s="154"/>
      <c r="L5" s="154"/>
      <c r="M5" s="154"/>
      <c r="N5" s="137">
        <f t="shared" ref="N5:N23" si="0">SUM(I5:M5)</f>
        <v>0</v>
      </c>
      <c r="O5" s="138"/>
      <c r="P5" s="137">
        <f t="shared" ref="P5:P23" si="1">N5-G5-O5</f>
        <v>-2</v>
      </c>
      <c r="Q5" s="132">
        <f t="shared" ref="Q5:Q23" si="2">N5</f>
        <v>0</v>
      </c>
      <c r="R5" s="133"/>
      <c r="S5" s="140">
        <f t="shared" ref="S5:S23" si="3">Q5-G5</f>
        <v>-2</v>
      </c>
      <c r="T5" s="136">
        <v>1</v>
      </c>
      <c r="U5" s="136"/>
      <c r="V5" s="136"/>
      <c r="W5" s="136">
        <v>1</v>
      </c>
      <c r="X5" s="136"/>
      <c r="Y5" s="136"/>
      <c r="Z5" s="141">
        <f t="shared" ref="Z5:Z23" si="4">SUM(T5:Y5)</f>
        <v>2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2</v>
      </c>
      <c r="H6" s="135">
        <v>0</v>
      </c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-2</v>
      </c>
      <c r="Q6" s="132">
        <f t="shared" si="2"/>
        <v>0</v>
      </c>
      <c r="R6" s="84"/>
      <c r="S6" s="140">
        <f t="shared" si="3"/>
        <v>-2</v>
      </c>
      <c r="T6" s="136">
        <v>1</v>
      </c>
      <c r="U6" s="136"/>
      <c r="V6" s="136"/>
      <c r="W6" s="136"/>
      <c r="X6" s="136">
        <v>1</v>
      </c>
      <c r="Y6" s="136"/>
      <c r="Z6" s="141">
        <f t="shared" si="4"/>
        <v>2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2</v>
      </c>
      <c r="H7" s="135">
        <v>0</v>
      </c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-2</v>
      </c>
      <c r="Q7" s="132">
        <f t="shared" si="2"/>
        <v>0</v>
      </c>
      <c r="R7" s="84"/>
      <c r="S7" s="140">
        <f t="shared" si="3"/>
        <v>-2</v>
      </c>
      <c r="T7" s="136"/>
      <c r="U7" s="136">
        <v>1</v>
      </c>
      <c r="V7" s="136"/>
      <c r="W7" s="136">
        <v>1</v>
      </c>
      <c r="X7" s="136"/>
      <c r="Y7" s="136"/>
      <c r="Z7" s="141">
        <f t="shared" si="4"/>
        <v>2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2</v>
      </c>
      <c r="H8" s="84">
        <v>0</v>
      </c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-2</v>
      </c>
      <c r="Q8" s="132">
        <f t="shared" si="2"/>
        <v>0</v>
      </c>
      <c r="R8" s="84"/>
      <c r="S8" s="140">
        <f t="shared" si="3"/>
        <v>-2</v>
      </c>
      <c r="T8" s="135">
        <v>1</v>
      </c>
      <c r="U8" s="135"/>
      <c r="V8" s="135"/>
      <c r="W8" s="135">
        <v>1</v>
      </c>
      <c r="X8" s="135"/>
      <c r="Y8" s="135"/>
      <c r="Z8" s="141">
        <f t="shared" si="4"/>
        <v>2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2</v>
      </c>
      <c r="H9" s="135">
        <v>0</v>
      </c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-2</v>
      </c>
      <c r="Q9" s="132">
        <f t="shared" si="2"/>
        <v>0</v>
      </c>
      <c r="R9" s="84"/>
      <c r="S9" s="140">
        <f t="shared" si="3"/>
        <v>-2</v>
      </c>
      <c r="T9" s="136"/>
      <c r="U9" s="136"/>
      <c r="V9" s="136">
        <v>1</v>
      </c>
      <c r="W9" s="136"/>
      <c r="X9" s="136">
        <v>1</v>
      </c>
      <c r="Y9" s="136"/>
      <c r="Z9" s="141">
        <f t="shared" si="4"/>
        <v>2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2.62</v>
      </c>
      <c r="H10" s="84">
        <v>1</v>
      </c>
      <c r="I10" s="135">
        <v>1</v>
      </c>
      <c r="J10" s="135"/>
      <c r="K10" s="135"/>
      <c r="L10" s="135"/>
      <c r="M10" s="135"/>
      <c r="N10" s="137">
        <f t="shared" si="0"/>
        <v>1</v>
      </c>
      <c r="O10" s="84"/>
      <c r="P10" s="137">
        <f t="shared" si="1"/>
        <v>-1.62</v>
      </c>
      <c r="Q10" s="132">
        <f t="shared" si="2"/>
        <v>1</v>
      </c>
      <c r="R10" s="84"/>
      <c r="S10" s="140">
        <f t="shared" si="3"/>
        <v>-1.62</v>
      </c>
      <c r="T10" s="135">
        <v>1</v>
      </c>
      <c r="U10" s="135"/>
      <c r="V10" s="135">
        <v>1</v>
      </c>
      <c r="W10" s="135"/>
      <c r="X10" s="135">
        <v>1</v>
      </c>
      <c r="Y10" s="135"/>
      <c r="Z10" s="141">
        <f t="shared" si="4"/>
        <v>3</v>
      </c>
      <c r="AA10" s="136"/>
      <c r="AB10" s="135">
        <v>1</v>
      </c>
      <c r="AC10" s="135"/>
      <c r="AD10" s="135">
        <v>1</v>
      </c>
      <c r="AE10" s="135"/>
      <c r="AF10" s="135">
        <v>1</v>
      </c>
      <c r="AG10" s="135"/>
      <c r="AH10" s="141">
        <f t="shared" si="5"/>
        <v>3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2</v>
      </c>
      <c r="H11" s="135">
        <v>1</v>
      </c>
      <c r="I11" s="135">
        <v>1</v>
      </c>
      <c r="J11" s="135"/>
      <c r="K11" s="135"/>
      <c r="L11" s="135"/>
      <c r="M11" s="135"/>
      <c r="N11" s="137">
        <f t="shared" si="0"/>
        <v>1</v>
      </c>
      <c r="O11" s="138"/>
      <c r="P11" s="137">
        <f t="shared" si="1"/>
        <v>-1</v>
      </c>
      <c r="Q11" s="132">
        <f t="shared" si="2"/>
        <v>1</v>
      </c>
      <c r="R11" s="84"/>
      <c r="S11" s="140">
        <f t="shared" si="3"/>
        <v>-1</v>
      </c>
      <c r="T11" s="136"/>
      <c r="U11" s="136">
        <v>1</v>
      </c>
      <c r="V11" s="136"/>
      <c r="W11" s="136"/>
      <c r="X11" s="136"/>
      <c r="Y11" s="136"/>
      <c r="Z11" s="141">
        <f t="shared" si="4"/>
        <v>1</v>
      </c>
      <c r="AA11" s="136"/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2</v>
      </c>
      <c r="H12" s="84">
        <v>0</v>
      </c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-2</v>
      </c>
      <c r="Q12" s="132">
        <f>N12</f>
        <v>0</v>
      </c>
      <c r="R12" s="84"/>
      <c r="S12" s="140">
        <f t="shared" si="3"/>
        <v>-2</v>
      </c>
      <c r="T12" s="135">
        <v>1</v>
      </c>
      <c r="U12" s="135"/>
      <c r="V12" s="135"/>
      <c r="W12" s="135">
        <v>1</v>
      </c>
      <c r="X12" s="135"/>
      <c r="Y12" s="135"/>
      <c r="Z12" s="141">
        <f t="shared" si="4"/>
        <v>2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2.56</v>
      </c>
      <c r="H13" s="135">
        <v>1</v>
      </c>
      <c r="I13" s="135"/>
      <c r="J13" s="135"/>
      <c r="K13" s="135"/>
      <c r="L13" s="135"/>
      <c r="M13" s="135"/>
      <c r="N13" s="137">
        <f t="shared" si="0"/>
        <v>0</v>
      </c>
      <c r="O13" s="138"/>
      <c r="P13" s="137">
        <f t="shared" si="1"/>
        <v>-2.56</v>
      </c>
      <c r="Q13" s="132">
        <f t="shared" si="2"/>
        <v>0</v>
      </c>
      <c r="R13" s="84"/>
      <c r="S13" s="140">
        <f t="shared" si="3"/>
        <v>-2.56</v>
      </c>
      <c r="T13" s="136"/>
      <c r="U13" s="136">
        <v>1</v>
      </c>
      <c r="V13" s="136"/>
      <c r="W13" s="136">
        <v>1</v>
      </c>
      <c r="X13" s="136"/>
      <c r="Y13" s="136">
        <v>1</v>
      </c>
      <c r="Z13" s="141">
        <f t="shared" si="4"/>
        <v>3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3.94</v>
      </c>
      <c r="H14" s="84">
        <v>1</v>
      </c>
      <c r="I14" s="135">
        <v>1</v>
      </c>
      <c r="J14" s="135"/>
      <c r="K14" s="135"/>
      <c r="L14" s="135"/>
      <c r="M14" s="135"/>
      <c r="N14" s="137">
        <f t="shared" si="0"/>
        <v>1</v>
      </c>
      <c r="O14" s="84"/>
      <c r="P14" s="137">
        <f t="shared" si="1"/>
        <v>-2.94</v>
      </c>
      <c r="Q14" s="132">
        <f t="shared" si="2"/>
        <v>1</v>
      </c>
      <c r="R14" s="84"/>
      <c r="S14" s="140">
        <f t="shared" si="3"/>
        <v>-2.94</v>
      </c>
      <c r="T14" s="135">
        <v>1</v>
      </c>
      <c r="U14" s="135"/>
      <c r="V14" s="135">
        <v>1</v>
      </c>
      <c r="W14" s="135"/>
      <c r="X14" s="135">
        <v>1</v>
      </c>
      <c r="Y14" s="135"/>
      <c r="Z14" s="141">
        <f t="shared" si="4"/>
        <v>3</v>
      </c>
      <c r="AA14" s="136"/>
      <c r="AB14" s="136"/>
      <c r="AC14" s="136"/>
      <c r="AD14" s="136"/>
      <c r="AE14" s="136"/>
      <c r="AF14" s="136"/>
      <c r="AG14" s="136"/>
      <c r="AH14" s="141">
        <f t="shared" si="5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2</v>
      </c>
      <c r="H15" s="135">
        <v>1</v>
      </c>
      <c r="I15" s="135">
        <v>1</v>
      </c>
      <c r="J15" s="135"/>
      <c r="K15" s="135"/>
      <c r="L15" s="135"/>
      <c r="M15" s="135"/>
      <c r="N15" s="137">
        <f t="shared" si="0"/>
        <v>1</v>
      </c>
      <c r="O15" s="138"/>
      <c r="P15" s="137">
        <f t="shared" si="1"/>
        <v>-1</v>
      </c>
      <c r="Q15" s="132">
        <f t="shared" si="2"/>
        <v>1</v>
      </c>
      <c r="R15" s="84"/>
      <c r="S15" s="140">
        <f t="shared" si="3"/>
        <v>-1</v>
      </c>
      <c r="T15" s="136"/>
      <c r="U15" s="136"/>
      <c r="V15" s="136"/>
      <c r="W15" s="136"/>
      <c r="X15" s="136">
        <v>1</v>
      </c>
      <c r="Y15" s="136"/>
      <c r="Z15" s="141">
        <f t="shared" si="4"/>
        <v>1</v>
      </c>
      <c r="AA15" s="136"/>
      <c r="AB15" s="136"/>
      <c r="AC15" s="136">
        <v>1</v>
      </c>
      <c r="AD15" s="136"/>
      <c r="AE15" s="136"/>
      <c r="AF15" s="136"/>
      <c r="AG15" s="136"/>
      <c r="AH15" s="141">
        <f t="shared" si="5"/>
        <v>1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2</v>
      </c>
      <c r="H16" s="84">
        <v>0</v>
      </c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-2</v>
      </c>
      <c r="Q16" s="132">
        <f>N16</f>
        <v>0</v>
      </c>
      <c r="R16" s="84"/>
      <c r="S16" s="140">
        <f t="shared" si="3"/>
        <v>-2</v>
      </c>
      <c r="T16" s="135"/>
      <c r="U16" s="135"/>
      <c r="V16" s="135">
        <v>1</v>
      </c>
      <c r="W16" s="135"/>
      <c r="X16" s="135">
        <v>1</v>
      </c>
      <c r="Y16" s="135"/>
      <c r="Z16" s="141">
        <f t="shared" si="4"/>
        <v>2</v>
      </c>
      <c r="AA16" s="136"/>
      <c r="AB16" s="136"/>
      <c r="AC16" s="136"/>
      <c r="AD16" s="136"/>
      <c r="AE16" s="136"/>
      <c r="AF16" s="136"/>
      <c r="AG16" s="136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2</v>
      </c>
      <c r="H17" s="135">
        <v>1</v>
      </c>
      <c r="I17" s="135">
        <v>1</v>
      </c>
      <c r="J17" s="135"/>
      <c r="K17" s="135"/>
      <c r="L17" s="135"/>
      <c r="M17" s="135"/>
      <c r="N17" s="137">
        <f t="shared" si="0"/>
        <v>1</v>
      </c>
      <c r="O17" s="138"/>
      <c r="P17" s="137">
        <f t="shared" si="1"/>
        <v>-1</v>
      </c>
      <c r="Q17" s="132">
        <f t="shared" si="2"/>
        <v>1</v>
      </c>
      <c r="R17" s="84"/>
      <c r="S17" s="140">
        <f t="shared" si="3"/>
        <v>-1</v>
      </c>
      <c r="T17" s="136"/>
      <c r="U17" s="136"/>
      <c r="V17" s="136"/>
      <c r="W17" s="136">
        <v>1</v>
      </c>
      <c r="X17" s="136"/>
      <c r="Y17" s="136"/>
      <c r="Z17" s="141">
        <f t="shared" si="4"/>
        <v>1</v>
      </c>
      <c r="AA17" s="136" t="s">
        <v>371</v>
      </c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2</v>
      </c>
      <c r="H18" s="84">
        <v>0</v>
      </c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-2</v>
      </c>
      <c r="Q18" s="132">
        <f>N18</f>
        <v>0</v>
      </c>
      <c r="R18" s="84"/>
      <c r="S18" s="140">
        <f t="shared" si="3"/>
        <v>-2</v>
      </c>
      <c r="T18" s="135">
        <v>1</v>
      </c>
      <c r="U18" s="135"/>
      <c r="V18" s="135"/>
      <c r="W18" s="135"/>
      <c r="X18" s="135">
        <v>1</v>
      </c>
      <c r="Y18" s="135"/>
      <c r="Z18" s="141">
        <f t="shared" si="4"/>
        <v>2</v>
      </c>
      <c r="AA18" s="136"/>
      <c r="AB18" s="136"/>
      <c r="AC18" s="136"/>
      <c r="AD18" s="136"/>
      <c r="AE18" s="136"/>
      <c r="AF18" s="136"/>
      <c r="AG18" s="136"/>
      <c r="AH18" s="141">
        <f t="shared" si="5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2</v>
      </c>
      <c r="H19" s="135">
        <v>1</v>
      </c>
      <c r="I19" s="135">
        <v>1</v>
      </c>
      <c r="J19" s="135"/>
      <c r="K19" s="135"/>
      <c r="L19" s="135"/>
      <c r="M19" s="135"/>
      <c r="N19" s="137">
        <f t="shared" si="0"/>
        <v>1</v>
      </c>
      <c r="O19" s="138"/>
      <c r="P19" s="137">
        <f t="shared" si="1"/>
        <v>-1</v>
      </c>
      <c r="Q19" s="132">
        <f t="shared" si="2"/>
        <v>1</v>
      </c>
      <c r="R19" s="84"/>
      <c r="S19" s="140">
        <f t="shared" si="3"/>
        <v>-1</v>
      </c>
      <c r="T19" s="136">
        <v>1</v>
      </c>
      <c r="U19" s="136"/>
      <c r="V19" s="136"/>
      <c r="W19" s="136" t="s">
        <v>379</v>
      </c>
      <c r="X19" s="136"/>
      <c r="Y19" s="136"/>
      <c r="Z19" s="141">
        <f t="shared" si="4"/>
        <v>1</v>
      </c>
      <c r="AA19" s="136"/>
      <c r="AB19" s="136">
        <v>1</v>
      </c>
      <c r="AC19" s="136">
        <v>1</v>
      </c>
      <c r="AD19" s="136">
        <v>1</v>
      </c>
      <c r="AE19" s="136">
        <v>1</v>
      </c>
      <c r="AF19" s="136">
        <v>1</v>
      </c>
      <c r="AG19" s="136">
        <v>1</v>
      </c>
      <c r="AH19" s="141">
        <f t="shared" si="5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2</v>
      </c>
      <c r="H20" s="84">
        <v>1</v>
      </c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-2</v>
      </c>
      <c r="Q20" s="132">
        <f t="shared" si="2"/>
        <v>0</v>
      </c>
      <c r="R20" s="84"/>
      <c r="S20" s="140">
        <f t="shared" si="3"/>
        <v>-2</v>
      </c>
      <c r="T20" s="135">
        <v>1</v>
      </c>
      <c r="U20" s="135"/>
      <c r="V20" s="135"/>
      <c r="W20" s="135">
        <v>1</v>
      </c>
      <c r="X20" s="135"/>
      <c r="Y20" s="135"/>
      <c r="Z20" s="141">
        <f t="shared" si="4"/>
        <v>2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2</v>
      </c>
      <c r="H21" s="135">
        <v>0</v>
      </c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-2</v>
      </c>
      <c r="Q21" s="132">
        <f t="shared" si="2"/>
        <v>0</v>
      </c>
      <c r="R21" s="84"/>
      <c r="S21" s="140">
        <f t="shared" si="3"/>
        <v>-2</v>
      </c>
      <c r="T21" s="136">
        <v>1</v>
      </c>
      <c r="U21" s="136"/>
      <c r="V21" s="136"/>
      <c r="W21" s="136"/>
      <c r="X21" s="136"/>
      <c r="Y21" s="136"/>
      <c r="Z21" s="141">
        <f t="shared" si="4"/>
        <v>1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2</v>
      </c>
      <c r="H22" s="84">
        <v>0</v>
      </c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-2</v>
      </c>
      <c r="Q22" s="132">
        <f t="shared" si="2"/>
        <v>0</v>
      </c>
      <c r="R22" s="84"/>
      <c r="S22" s="140">
        <f t="shared" si="3"/>
        <v>-2</v>
      </c>
      <c r="T22" s="135">
        <v>1</v>
      </c>
      <c r="U22" s="135"/>
      <c r="V22" s="135">
        <v>1</v>
      </c>
      <c r="W22" s="135"/>
      <c r="X22" s="135"/>
      <c r="Y22" s="135"/>
      <c r="Z22" s="141">
        <f t="shared" si="4"/>
        <v>2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2</v>
      </c>
      <c r="H23" s="135">
        <v>0</v>
      </c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-2</v>
      </c>
      <c r="Q23" s="132">
        <f t="shared" si="2"/>
        <v>0</v>
      </c>
      <c r="R23" s="84"/>
      <c r="S23" s="140">
        <f t="shared" si="3"/>
        <v>-2</v>
      </c>
      <c r="T23" s="136">
        <v>1</v>
      </c>
      <c r="U23" s="136"/>
      <c r="V23" s="136"/>
      <c r="W23" s="136"/>
      <c r="X23" s="136"/>
      <c r="Y23" s="136"/>
      <c r="Z23" s="141">
        <f t="shared" si="4"/>
        <v>1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2:C2"/>
    <mergeCell ref="D2:D3"/>
    <mergeCell ref="E2:E3"/>
    <mergeCell ref="A1:C1"/>
    <mergeCell ref="T2:Z2"/>
    <mergeCell ref="F2:F3"/>
    <mergeCell ref="G2:G3"/>
    <mergeCell ref="H2:H3"/>
    <mergeCell ref="I2:N2"/>
    <mergeCell ref="O2:O3"/>
    <mergeCell ref="P2:P3"/>
    <mergeCell ref="AB2:AH2"/>
    <mergeCell ref="Q2:R2"/>
    <mergeCell ref="S2:S3"/>
    <mergeCell ref="AI2:AI3"/>
    <mergeCell ref="E1:G1"/>
    <mergeCell ref="AA2:AA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39"/>
  <sheetViews>
    <sheetView topLeftCell="A23" workbookViewId="0">
      <selection activeCell="L33" sqref="L33"/>
    </sheetView>
  </sheetViews>
  <sheetFormatPr defaultColWidth="9" defaultRowHeight="12.75"/>
  <cols>
    <col min="1" max="1" width="9.375" style="61" customWidth="1"/>
    <col min="2" max="2" width="15.625" style="60" customWidth="1"/>
    <col min="3" max="3" width="13.375" style="60" customWidth="1"/>
    <col min="4" max="4" width="7.875" style="62" customWidth="1"/>
    <col min="5" max="5" width="9.625" style="59" customWidth="1"/>
    <col min="6" max="6" width="13.75" style="61" customWidth="1"/>
    <col min="7" max="7" width="6" style="61" customWidth="1"/>
    <col min="8" max="8" width="5.75" style="61" customWidth="1"/>
    <col min="9" max="9" width="6.375" style="61" customWidth="1"/>
    <col min="10" max="10" width="13.25" style="61" customWidth="1"/>
    <col min="11" max="16384" width="9" style="60"/>
  </cols>
  <sheetData>
    <row r="1" spans="1:12" s="54" customFormat="1">
      <c r="A1" s="53" t="s">
        <v>202</v>
      </c>
      <c r="B1" s="51"/>
      <c r="C1" s="51"/>
      <c r="D1" s="52"/>
      <c r="E1" s="260" t="s">
        <v>79</v>
      </c>
      <c r="F1" s="260"/>
      <c r="G1" s="260"/>
      <c r="H1" s="260"/>
      <c r="I1" s="260"/>
      <c r="J1" s="261" t="s">
        <v>78</v>
      </c>
      <c r="K1" s="262"/>
      <c r="L1" s="262"/>
    </row>
    <row r="2" spans="1:12" s="54" customFormat="1">
      <c r="A2" s="50" t="s">
        <v>0</v>
      </c>
      <c r="B2" s="51" t="s">
        <v>73</v>
      </c>
      <c r="C2" s="51" t="s">
        <v>71</v>
      </c>
      <c r="D2" s="52" t="s">
        <v>1</v>
      </c>
      <c r="E2" s="52" t="s">
        <v>2</v>
      </c>
      <c r="F2" s="50" t="s">
        <v>3</v>
      </c>
      <c r="G2" s="50" t="s">
        <v>72</v>
      </c>
      <c r="H2" s="50" t="s">
        <v>4</v>
      </c>
      <c r="I2" s="50" t="s">
        <v>5</v>
      </c>
      <c r="J2" s="50">
        <v>53</v>
      </c>
      <c r="K2" s="55">
        <v>54</v>
      </c>
      <c r="L2" s="55">
        <v>55</v>
      </c>
    </row>
    <row r="3" spans="1:12" s="54" customFormat="1">
      <c r="A3" s="50" t="s">
        <v>49</v>
      </c>
      <c r="B3" s="51" t="s">
        <v>76</v>
      </c>
      <c r="C3" s="51" t="s">
        <v>74</v>
      </c>
      <c r="D3" s="52" t="s">
        <v>94</v>
      </c>
      <c r="E3" s="52" t="s">
        <v>94</v>
      </c>
      <c r="F3" s="52" t="s">
        <v>94</v>
      </c>
      <c r="G3" s="52" t="s">
        <v>94</v>
      </c>
      <c r="H3" s="52" t="s">
        <v>94</v>
      </c>
      <c r="I3" s="52" t="s">
        <v>94</v>
      </c>
      <c r="J3" s="52" t="s">
        <v>94</v>
      </c>
      <c r="K3" s="56"/>
      <c r="L3" s="56"/>
    </row>
    <row r="4" spans="1:12" s="54" customFormat="1">
      <c r="A4" s="50" t="s">
        <v>49</v>
      </c>
      <c r="B4" s="51"/>
      <c r="C4" s="51" t="s">
        <v>75</v>
      </c>
      <c r="D4" s="52">
        <v>0</v>
      </c>
      <c r="E4" s="52">
        <v>0</v>
      </c>
      <c r="F4" s="50">
        <v>0</v>
      </c>
      <c r="G4" s="52">
        <v>0</v>
      </c>
      <c r="H4" s="52">
        <v>0</v>
      </c>
      <c r="I4" s="50">
        <v>0</v>
      </c>
      <c r="J4" s="52">
        <v>0</v>
      </c>
      <c r="K4" s="56"/>
      <c r="L4" s="56"/>
    </row>
    <row r="5" spans="1:12" s="54" customFormat="1">
      <c r="A5" s="50" t="s">
        <v>49</v>
      </c>
      <c r="B5" s="51" t="s">
        <v>116</v>
      </c>
      <c r="C5" s="51" t="s">
        <v>117</v>
      </c>
      <c r="D5" s="52">
        <v>0</v>
      </c>
      <c r="E5" s="52">
        <v>0</v>
      </c>
      <c r="F5" s="50">
        <v>0</v>
      </c>
      <c r="G5" s="52">
        <v>0</v>
      </c>
      <c r="H5" s="52">
        <v>0</v>
      </c>
      <c r="I5" s="50">
        <v>0</v>
      </c>
      <c r="J5" s="52">
        <v>0</v>
      </c>
      <c r="K5" s="56"/>
      <c r="L5" s="56"/>
    </row>
    <row r="6" spans="1:12" s="54" customFormat="1">
      <c r="A6" s="50" t="s">
        <v>49</v>
      </c>
      <c r="B6" s="51"/>
      <c r="C6" s="51" t="s">
        <v>75</v>
      </c>
      <c r="D6" s="52">
        <v>0</v>
      </c>
      <c r="E6" s="52">
        <v>0</v>
      </c>
      <c r="F6" s="50">
        <v>0</v>
      </c>
      <c r="G6" s="52">
        <v>0</v>
      </c>
      <c r="H6" s="52">
        <v>0</v>
      </c>
      <c r="I6" s="50">
        <v>0</v>
      </c>
      <c r="J6" s="52">
        <v>0</v>
      </c>
      <c r="K6" s="56"/>
      <c r="L6" s="56"/>
    </row>
    <row r="7" spans="1:12" s="54" customFormat="1">
      <c r="A7" s="50" t="s">
        <v>49</v>
      </c>
      <c r="B7" s="51" t="s">
        <v>50</v>
      </c>
      <c r="C7" s="51" t="s">
        <v>118</v>
      </c>
      <c r="D7" s="52">
        <v>0</v>
      </c>
      <c r="E7" s="52">
        <v>0</v>
      </c>
      <c r="F7" s="50">
        <v>0</v>
      </c>
      <c r="G7" s="52">
        <v>0</v>
      </c>
      <c r="H7" s="52">
        <v>0</v>
      </c>
      <c r="I7" s="50">
        <v>0</v>
      </c>
      <c r="J7" s="52">
        <v>0</v>
      </c>
      <c r="K7" s="56"/>
      <c r="L7" s="56"/>
    </row>
    <row r="8" spans="1:12" s="54" customFormat="1">
      <c r="A8" s="50" t="s">
        <v>49</v>
      </c>
      <c r="B8" s="51"/>
      <c r="C8" s="51" t="s">
        <v>75</v>
      </c>
      <c r="D8" s="52">
        <v>0</v>
      </c>
      <c r="E8" s="52">
        <v>0</v>
      </c>
      <c r="F8" s="50">
        <v>0</v>
      </c>
      <c r="G8" s="52">
        <v>0</v>
      </c>
      <c r="H8" s="52">
        <v>0</v>
      </c>
      <c r="I8" s="50">
        <v>0</v>
      </c>
      <c r="J8" s="52">
        <v>0</v>
      </c>
      <c r="K8" s="56"/>
      <c r="L8" s="56"/>
    </row>
    <row r="9" spans="1:12" s="54" customFormat="1">
      <c r="A9" s="50" t="s">
        <v>49</v>
      </c>
      <c r="B9" s="51" t="s">
        <v>119</v>
      </c>
      <c r="C9" s="51" t="s">
        <v>120</v>
      </c>
      <c r="D9" s="52">
        <v>0</v>
      </c>
      <c r="E9" s="52">
        <v>0</v>
      </c>
      <c r="F9" s="50">
        <v>0</v>
      </c>
      <c r="G9" s="52">
        <v>0</v>
      </c>
      <c r="H9" s="52">
        <v>1</v>
      </c>
      <c r="I9" s="50">
        <v>0</v>
      </c>
      <c r="J9" s="52">
        <v>0</v>
      </c>
      <c r="K9" s="56"/>
      <c r="L9" s="56"/>
    </row>
    <row r="10" spans="1:12" s="54" customFormat="1">
      <c r="A10" s="50" t="s">
        <v>49</v>
      </c>
      <c r="B10" s="51"/>
      <c r="C10" s="51" t="s">
        <v>75</v>
      </c>
      <c r="D10" s="52">
        <v>0</v>
      </c>
      <c r="E10" s="52">
        <v>0</v>
      </c>
      <c r="F10" s="50">
        <v>0</v>
      </c>
      <c r="G10" s="52">
        <v>0</v>
      </c>
      <c r="H10" s="52">
        <v>0</v>
      </c>
      <c r="I10" s="50">
        <v>0</v>
      </c>
      <c r="J10" s="52">
        <v>0</v>
      </c>
      <c r="K10" s="56"/>
      <c r="L10" s="56"/>
    </row>
    <row r="11" spans="1:12" s="54" customFormat="1">
      <c r="A11" s="50" t="s">
        <v>49</v>
      </c>
      <c r="B11" s="51" t="s">
        <v>53</v>
      </c>
      <c r="C11" s="51" t="s">
        <v>121</v>
      </c>
      <c r="D11" s="52">
        <v>0</v>
      </c>
      <c r="E11" s="52">
        <v>0</v>
      </c>
      <c r="F11" s="50">
        <v>0</v>
      </c>
      <c r="G11" s="52">
        <v>0</v>
      </c>
      <c r="H11" s="52">
        <v>0</v>
      </c>
      <c r="I11" s="50">
        <v>0</v>
      </c>
      <c r="J11" s="52">
        <v>0</v>
      </c>
      <c r="K11" s="56"/>
      <c r="L11" s="56"/>
    </row>
    <row r="12" spans="1:12" s="54" customFormat="1">
      <c r="A12" s="50" t="s">
        <v>49</v>
      </c>
      <c r="B12" s="51"/>
      <c r="C12" s="51" t="s">
        <v>75</v>
      </c>
      <c r="D12" s="52">
        <v>0</v>
      </c>
      <c r="E12" s="52">
        <v>0</v>
      </c>
      <c r="F12" s="50">
        <v>0</v>
      </c>
      <c r="G12" s="52">
        <v>0</v>
      </c>
      <c r="H12" s="52">
        <v>0</v>
      </c>
      <c r="I12" s="50">
        <v>0</v>
      </c>
      <c r="J12" s="52">
        <v>0</v>
      </c>
      <c r="K12" s="56"/>
      <c r="L12" s="56"/>
    </row>
    <row r="13" spans="1:12" s="54" customFormat="1">
      <c r="A13" s="50" t="s">
        <v>49</v>
      </c>
      <c r="B13" s="51" t="s">
        <v>54</v>
      </c>
      <c r="C13" s="51" t="s">
        <v>122</v>
      </c>
      <c r="D13" s="52">
        <v>0</v>
      </c>
      <c r="E13" s="52">
        <v>0</v>
      </c>
      <c r="F13" s="50">
        <v>0</v>
      </c>
      <c r="G13" s="52">
        <v>1</v>
      </c>
      <c r="H13" s="52">
        <v>0</v>
      </c>
      <c r="I13" s="50">
        <v>0</v>
      </c>
      <c r="J13" s="52">
        <v>0</v>
      </c>
      <c r="K13" s="56"/>
      <c r="L13" s="56"/>
    </row>
    <row r="14" spans="1:12" s="54" customFormat="1">
      <c r="A14" s="50" t="s">
        <v>49</v>
      </c>
      <c r="B14" s="51"/>
      <c r="C14" s="51" t="s">
        <v>75</v>
      </c>
      <c r="D14" s="52">
        <v>0</v>
      </c>
      <c r="E14" s="52">
        <v>0</v>
      </c>
      <c r="F14" s="50">
        <v>0</v>
      </c>
      <c r="G14" s="52">
        <v>0</v>
      </c>
      <c r="H14" s="52">
        <v>0</v>
      </c>
      <c r="I14" s="50">
        <v>0</v>
      </c>
      <c r="J14" s="52">
        <v>0</v>
      </c>
      <c r="K14" s="56"/>
      <c r="L14" s="56"/>
    </row>
    <row r="15" spans="1:12" s="54" customFormat="1">
      <c r="A15" s="50" t="s">
        <v>49</v>
      </c>
      <c r="B15" s="51" t="s">
        <v>55</v>
      </c>
      <c r="C15" s="51" t="s">
        <v>123</v>
      </c>
      <c r="D15" s="52">
        <v>0</v>
      </c>
      <c r="E15" s="52">
        <v>0</v>
      </c>
      <c r="F15" s="50">
        <v>0</v>
      </c>
      <c r="G15" s="52">
        <v>0</v>
      </c>
      <c r="H15" s="52">
        <v>1</v>
      </c>
      <c r="I15" s="50">
        <v>0</v>
      </c>
      <c r="J15" s="52">
        <v>0</v>
      </c>
      <c r="K15" s="56"/>
      <c r="L15" s="56"/>
    </row>
    <row r="16" spans="1:12" s="54" customFormat="1">
      <c r="A16" s="50" t="s">
        <v>49</v>
      </c>
      <c r="B16" s="51"/>
      <c r="C16" s="51" t="s">
        <v>75</v>
      </c>
      <c r="D16" s="52">
        <v>0</v>
      </c>
      <c r="E16" s="52">
        <v>0</v>
      </c>
      <c r="F16" s="50">
        <v>0</v>
      </c>
      <c r="G16" s="52">
        <v>0</v>
      </c>
      <c r="H16" s="52">
        <v>0</v>
      </c>
      <c r="I16" s="50">
        <v>0</v>
      </c>
      <c r="J16" s="52">
        <v>0</v>
      </c>
      <c r="K16" s="56"/>
      <c r="L16" s="56"/>
    </row>
    <row r="17" spans="1:12" s="54" customFormat="1">
      <c r="A17" s="50" t="s">
        <v>49</v>
      </c>
      <c r="B17" s="51" t="s">
        <v>56</v>
      </c>
      <c r="C17" s="51" t="s">
        <v>124</v>
      </c>
      <c r="D17" s="52">
        <v>0</v>
      </c>
      <c r="E17" s="52">
        <v>0</v>
      </c>
      <c r="F17" s="50">
        <v>0</v>
      </c>
      <c r="G17" s="52">
        <v>1</v>
      </c>
      <c r="H17" s="52">
        <v>0</v>
      </c>
      <c r="I17" s="50">
        <v>0</v>
      </c>
      <c r="J17" s="52">
        <v>0</v>
      </c>
      <c r="K17" s="56"/>
      <c r="L17" s="56"/>
    </row>
    <row r="18" spans="1:12" s="54" customFormat="1">
      <c r="A18" s="50" t="s">
        <v>49</v>
      </c>
      <c r="B18" s="51"/>
      <c r="C18" s="51" t="s">
        <v>75</v>
      </c>
      <c r="D18" s="52">
        <v>0</v>
      </c>
      <c r="E18" s="52">
        <v>0</v>
      </c>
      <c r="F18" s="50">
        <v>0</v>
      </c>
      <c r="G18" s="52">
        <v>0</v>
      </c>
      <c r="H18" s="52">
        <v>0</v>
      </c>
      <c r="I18" s="50">
        <v>0</v>
      </c>
      <c r="J18" s="52">
        <v>0</v>
      </c>
      <c r="K18" s="56"/>
      <c r="L18" s="56"/>
    </row>
    <row r="19" spans="1:12" s="54" customFormat="1">
      <c r="A19" s="50" t="s">
        <v>49</v>
      </c>
      <c r="B19" s="51" t="s">
        <v>57</v>
      </c>
      <c r="C19" s="51" t="s">
        <v>125</v>
      </c>
      <c r="D19" s="52">
        <v>0</v>
      </c>
      <c r="E19" s="52">
        <v>0</v>
      </c>
      <c r="F19" s="50">
        <v>0</v>
      </c>
      <c r="G19" s="52">
        <v>0</v>
      </c>
      <c r="H19" s="52">
        <v>0</v>
      </c>
      <c r="I19" s="50">
        <v>0</v>
      </c>
      <c r="J19" s="52">
        <v>0</v>
      </c>
      <c r="K19" s="56"/>
      <c r="L19" s="56"/>
    </row>
    <row r="20" spans="1:12" s="54" customFormat="1">
      <c r="A20" s="50" t="s">
        <v>49</v>
      </c>
      <c r="B20" s="51"/>
      <c r="C20" s="51" t="s">
        <v>75</v>
      </c>
      <c r="D20" s="52">
        <v>0</v>
      </c>
      <c r="E20" s="52">
        <v>0</v>
      </c>
      <c r="F20" s="50">
        <v>0</v>
      </c>
      <c r="G20" s="52">
        <v>0</v>
      </c>
      <c r="H20" s="52">
        <v>0</v>
      </c>
      <c r="I20" s="50">
        <v>0</v>
      </c>
      <c r="J20" s="52">
        <v>0</v>
      </c>
      <c r="K20" s="56"/>
      <c r="L20" s="56"/>
    </row>
    <row r="21" spans="1:12" s="54" customFormat="1">
      <c r="A21" s="50" t="s">
        <v>49</v>
      </c>
      <c r="B21" s="51" t="s">
        <v>58</v>
      </c>
      <c r="C21" s="51" t="s">
        <v>126</v>
      </c>
      <c r="D21" s="52">
        <v>0</v>
      </c>
      <c r="E21" s="52">
        <v>0</v>
      </c>
      <c r="F21" s="50">
        <v>0</v>
      </c>
      <c r="G21" s="52">
        <v>1</v>
      </c>
      <c r="H21" s="52">
        <v>0</v>
      </c>
      <c r="I21" s="50">
        <v>0</v>
      </c>
      <c r="J21" s="52">
        <v>0</v>
      </c>
      <c r="K21" s="56"/>
      <c r="L21" s="56">
        <v>1</v>
      </c>
    </row>
    <row r="22" spans="1:12" s="54" customFormat="1">
      <c r="A22" s="50" t="s">
        <v>49</v>
      </c>
      <c r="B22" s="51"/>
      <c r="C22" s="51" t="s">
        <v>75</v>
      </c>
      <c r="D22" s="52">
        <v>0</v>
      </c>
      <c r="E22" s="52">
        <v>0</v>
      </c>
      <c r="F22" s="50">
        <v>0</v>
      </c>
      <c r="G22" s="52">
        <v>0</v>
      </c>
      <c r="H22" s="52">
        <v>0</v>
      </c>
      <c r="I22" s="50">
        <v>0</v>
      </c>
      <c r="J22" s="52">
        <v>0</v>
      </c>
      <c r="K22" s="56"/>
      <c r="L22" s="56"/>
    </row>
    <row r="23" spans="1:12" s="54" customFormat="1">
      <c r="A23" s="50" t="s">
        <v>49</v>
      </c>
      <c r="B23" s="51" t="s">
        <v>59</v>
      </c>
      <c r="C23" s="51" t="s">
        <v>127</v>
      </c>
      <c r="D23" s="52">
        <v>0</v>
      </c>
      <c r="E23" s="52">
        <v>0</v>
      </c>
      <c r="F23" s="50">
        <v>0</v>
      </c>
      <c r="G23" s="52">
        <v>0</v>
      </c>
      <c r="H23" s="52">
        <v>0</v>
      </c>
      <c r="I23" s="50">
        <v>0</v>
      </c>
      <c r="J23" s="52">
        <v>0</v>
      </c>
      <c r="K23" s="56"/>
      <c r="L23" s="56"/>
    </row>
    <row r="24" spans="1:12" s="54" customFormat="1">
      <c r="A24" s="50" t="s">
        <v>49</v>
      </c>
      <c r="B24" s="51"/>
      <c r="C24" s="51" t="s">
        <v>75</v>
      </c>
      <c r="D24" s="52">
        <v>0</v>
      </c>
      <c r="E24" s="52">
        <v>0</v>
      </c>
      <c r="F24" s="50">
        <v>0</v>
      </c>
      <c r="G24" s="52">
        <v>0</v>
      </c>
      <c r="H24" s="52">
        <v>0</v>
      </c>
      <c r="I24" s="50">
        <v>0</v>
      </c>
      <c r="J24" s="52">
        <v>0</v>
      </c>
      <c r="K24" s="56"/>
      <c r="L24" s="56"/>
    </row>
    <row r="25" spans="1:12" s="54" customFormat="1">
      <c r="A25" s="50" t="s">
        <v>49</v>
      </c>
      <c r="B25" s="51" t="s">
        <v>60</v>
      </c>
      <c r="C25" s="51" t="s">
        <v>128</v>
      </c>
      <c r="D25" s="52">
        <v>0</v>
      </c>
      <c r="E25" s="52">
        <v>0</v>
      </c>
      <c r="F25" s="50">
        <v>0</v>
      </c>
      <c r="G25" s="52">
        <v>2</v>
      </c>
      <c r="H25" s="52">
        <v>0</v>
      </c>
      <c r="I25" s="50">
        <v>0</v>
      </c>
      <c r="J25" s="52">
        <v>0</v>
      </c>
      <c r="K25" s="56"/>
      <c r="L25" s="56">
        <v>1</v>
      </c>
    </row>
    <row r="26" spans="1:12" s="54" customFormat="1">
      <c r="A26" s="50" t="s">
        <v>49</v>
      </c>
      <c r="B26" s="51"/>
      <c r="C26" s="51" t="s">
        <v>75</v>
      </c>
      <c r="D26" s="52">
        <v>0</v>
      </c>
      <c r="E26" s="52">
        <v>0</v>
      </c>
      <c r="F26" s="50">
        <v>0</v>
      </c>
      <c r="G26" s="52">
        <v>0</v>
      </c>
      <c r="H26" s="52">
        <v>0</v>
      </c>
      <c r="I26" s="50">
        <v>0</v>
      </c>
      <c r="J26" s="52">
        <v>0</v>
      </c>
      <c r="K26" s="56"/>
      <c r="L26" s="56"/>
    </row>
    <row r="27" spans="1:12" s="54" customFormat="1">
      <c r="A27" s="50" t="s">
        <v>49</v>
      </c>
      <c r="B27" s="51" t="s">
        <v>129</v>
      </c>
      <c r="C27" s="51" t="s">
        <v>130</v>
      </c>
      <c r="D27" s="52">
        <v>0</v>
      </c>
      <c r="E27" s="52">
        <v>0</v>
      </c>
      <c r="F27" s="50">
        <v>0</v>
      </c>
      <c r="G27" s="52">
        <v>0</v>
      </c>
      <c r="H27" s="52">
        <v>0</v>
      </c>
      <c r="I27" s="50">
        <v>0</v>
      </c>
      <c r="J27" s="52">
        <v>0</v>
      </c>
      <c r="K27" s="56"/>
      <c r="L27" s="56"/>
    </row>
    <row r="28" spans="1:12" s="54" customFormat="1">
      <c r="A28" s="50" t="s">
        <v>49</v>
      </c>
      <c r="B28" s="51"/>
      <c r="C28" s="51" t="s">
        <v>75</v>
      </c>
      <c r="D28" s="52">
        <v>0</v>
      </c>
      <c r="E28" s="52">
        <v>0</v>
      </c>
      <c r="F28" s="50">
        <v>0</v>
      </c>
      <c r="G28" s="52">
        <v>0</v>
      </c>
      <c r="H28" s="52">
        <v>0</v>
      </c>
      <c r="I28" s="50">
        <v>0</v>
      </c>
      <c r="J28" s="52">
        <v>0</v>
      </c>
      <c r="K28" s="56"/>
      <c r="L28" s="56"/>
    </row>
    <row r="29" spans="1:12" s="54" customFormat="1">
      <c r="A29" s="50" t="s">
        <v>49</v>
      </c>
      <c r="B29" s="51" t="s">
        <v>131</v>
      </c>
      <c r="C29" s="51" t="s">
        <v>132</v>
      </c>
      <c r="D29" s="52">
        <v>0</v>
      </c>
      <c r="E29" s="52">
        <v>0</v>
      </c>
      <c r="F29" s="50">
        <v>0</v>
      </c>
      <c r="G29" s="52">
        <v>1</v>
      </c>
      <c r="H29" s="52">
        <v>0</v>
      </c>
      <c r="I29" s="50">
        <v>0</v>
      </c>
      <c r="J29" s="52">
        <v>0</v>
      </c>
      <c r="K29" s="56"/>
      <c r="L29" s="56"/>
    </row>
    <row r="30" spans="1:12" s="54" customFormat="1">
      <c r="A30" s="50" t="s">
        <v>49</v>
      </c>
      <c r="B30" s="51"/>
      <c r="C30" s="51" t="s">
        <v>75</v>
      </c>
      <c r="D30" s="52">
        <v>0</v>
      </c>
      <c r="E30" s="52">
        <v>0</v>
      </c>
      <c r="F30" s="50">
        <v>0</v>
      </c>
      <c r="G30" s="52">
        <v>0</v>
      </c>
      <c r="H30" s="52">
        <v>0</v>
      </c>
      <c r="I30" s="50">
        <v>0</v>
      </c>
      <c r="J30" s="52">
        <v>0</v>
      </c>
      <c r="K30" s="56"/>
      <c r="L30" s="56"/>
    </row>
    <row r="31" spans="1:12" s="54" customFormat="1">
      <c r="A31" s="50" t="s">
        <v>49</v>
      </c>
      <c r="B31" s="51" t="s">
        <v>133</v>
      </c>
      <c r="C31" s="51" t="s">
        <v>134</v>
      </c>
      <c r="D31" s="52">
        <v>0</v>
      </c>
      <c r="E31" s="52">
        <v>0</v>
      </c>
      <c r="F31" s="50">
        <v>0</v>
      </c>
      <c r="G31" s="52">
        <v>0</v>
      </c>
      <c r="H31" s="52">
        <v>1</v>
      </c>
      <c r="I31" s="50">
        <v>0</v>
      </c>
      <c r="J31" s="52">
        <v>0</v>
      </c>
      <c r="K31" s="56"/>
      <c r="L31" s="56"/>
    </row>
    <row r="32" spans="1:12" s="54" customFormat="1">
      <c r="A32" s="50" t="s">
        <v>49</v>
      </c>
      <c r="B32" s="51"/>
      <c r="C32" s="51" t="s">
        <v>75</v>
      </c>
      <c r="D32" s="52">
        <v>0</v>
      </c>
      <c r="E32" s="52">
        <v>0</v>
      </c>
      <c r="F32" s="50">
        <v>0</v>
      </c>
      <c r="G32" s="52">
        <v>0</v>
      </c>
      <c r="H32" s="52">
        <v>0</v>
      </c>
      <c r="I32" s="50">
        <v>0</v>
      </c>
      <c r="J32" s="52">
        <v>0</v>
      </c>
      <c r="K32" s="56"/>
      <c r="L32" s="56">
        <v>1</v>
      </c>
    </row>
    <row r="33" spans="1:14" s="54" customFormat="1">
      <c r="A33" s="50" t="s">
        <v>49</v>
      </c>
      <c r="B33" s="51" t="s">
        <v>135</v>
      </c>
      <c r="C33" s="51" t="s">
        <v>136</v>
      </c>
      <c r="D33" s="52">
        <v>0</v>
      </c>
      <c r="E33" s="52">
        <v>0</v>
      </c>
      <c r="F33" s="50">
        <v>0</v>
      </c>
      <c r="G33" s="52">
        <v>0</v>
      </c>
      <c r="H33" s="52">
        <v>0</v>
      </c>
      <c r="I33" s="50">
        <v>0</v>
      </c>
      <c r="J33" s="52">
        <v>0</v>
      </c>
      <c r="K33" s="56"/>
      <c r="L33" s="56"/>
      <c r="N33" s="54">
        <v>0</v>
      </c>
    </row>
    <row r="34" spans="1:14" s="54" customFormat="1">
      <c r="A34" s="50" t="s">
        <v>49</v>
      </c>
      <c r="B34" s="51"/>
      <c r="C34" s="51" t="s">
        <v>75</v>
      </c>
      <c r="D34" s="52">
        <v>0</v>
      </c>
      <c r="E34" s="52">
        <v>0</v>
      </c>
      <c r="F34" s="50">
        <v>0</v>
      </c>
      <c r="G34" s="52">
        <v>0</v>
      </c>
      <c r="H34" s="52">
        <v>0</v>
      </c>
      <c r="I34" s="50">
        <v>0</v>
      </c>
      <c r="J34" s="52">
        <v>0</v>
      </c>
      <c r="K34" s="56"/>
      <c r="L34" s="56"/>
    </row>
    <row r="35" spans="1:14" s="54" customFormat="1">
      <c r="A35" s="50" t="s">
        <v>49</v>
      </c>
      <c r="B35" s="51" t="s">
        <v>61</v>
      </c>
      <c r="C35" s="51" t="s">
        <v>137</v>
      </c>
      <c r="D35" s="52">
        <v>0</v>
      </c>
      <c r="E35" s="52">
        <v>1</v>
      </c>
      <c r="F35" s="50">
        <v>0</v>
      </c>
      <c r="G35" s="52">
        <v>0</v>
      </c>
      <c r="H35" s="52">
        <v>0</v>
      </c>
      <c r="I35" s="50">
        <v>0</v>
      </c>
      <c r="J35" s="52">
        <v>0</v>
      </c>
      <c r="K35" s="56"/>
      <c r="L35" s="56"/>
    </row>
    <row r="36" spans="1:14" s="54" customFormat="1">
      <c r="A36" s="50" t="s">
        <v>49</v>
      </c>
      <c r="B36" s="51"/>
      <c r="C36" s="51" t="s">
        <v>75</v>
      </c>
      <c r="D36" s="52">
        <v>0</v>
      </c>
      <c r="E36" s="52">
        <v>0</v>
      </c>
      <c r="F36" s="50">
        <v>0</v>
      </c>
      <c r="G36" s="52">
        <v>0</v>
      </c>
      <c r="H36" s="52">
        <v>0</v>
      </c>
      <c r="I36" s="50">
        <v>0</v>
      </c>
      <c r="J36" s="52">
        <v>0</v>
      </c>
      <c r="K36" s="56"/>
      <c r="L36" s="56"/>
    </row>
    <row r="37" spans="1:14" s="54" customFormat="1">
      <c r="A37" s="50" t="s">
        <v>49</v>
      </c>
      <c r="B37" s="51" t="s">
        <v>138</v>
      </c>
      <c r="C37" s="51" t="s">
        <v>139</v>
      </c>
      <c r="D37" s="52">
        <v>0</v>
      </c>
      <c r="E37" s="52">
        <v>0</v>
      </c>
      <c r="F37" s="50">
        <v>0</v>
      </c>
      <c r="G37" s="52">
        <v>0</v>
      </c>
      <c r="H37" s="52">
        <v>1</v>
      </c>
      <c r="I37" s="50">
        <v>0</v>
      </c>
      <c r="J37" s="52">
        <v>0</v>
      </c>
      <c r="K37" s="56">
        <v>1</v>
      </c>
      <c r="L37" s="56"/>
    </row>
    <row r="38" spans="1:14" s="54" customFormat="1">
      <c r="A38" s="50" t="s">
        <v>49</v>
      </c>
      <c r="B38" s="51"/>
      <c r="C38" s="51" t="s">
        <v>75</v>
      </c>
      <c r="D38" s="52">
        <v>0</v>
      </c>
      <c r="E38" s="52">
        <v>0</v>
      </c>
      <c r="F38" s="50">
        <v>0</v>
      </c>
      <c r="G38" s="50">
        <v>0</v>
      </c>
      <c r="H38" s="50">
        <v>0</v>
      </c>
      <c r="I38" s="50">
        <f>SUM(E38:H38)</f>
        <v>0</v>
      </c>
      <c r="J38" s="50">
        <v>0</v>
      </c>
      <c r="K38" s="56"/>
      <c r="L38" s="56"/>
    </row>
    <row r="39" spans="1:14">
      <c r="A39" s="57"/>
      <c r="B39" s="58"/>
      <c r="C39" s="58"/>
      <c r="D39" s="59"/>
      <c r="E39" s="59">
        <f t="shared" ref="E39:J39" si="0">SUM(E4:E38)</f>
        <v>1</v>
      </c>
      <c r="F39" s="59">
        <f t="shared" si="0"/>
        <v>0</v>
      </c>
      <c r="G39" s="59">
        <f t="shared" si="0"/>
        <v>6</v>
      </c>
      <c r="H39" s="59">
        <f t="shared" si="0"/>
        <v>4</v>
      </c>
      <c r="I39" s="59">
        <f t="shared" si="0"/>
        <v>0</v>
      </c>
      <c r="J39" s="59">
        <f t="shared" si="0"/>
        <v>0</v>
      </c>
    </row>
  </sheetData>
  <mergeCells count="2">
    <mergeCell ref="E1:I1"/>
    <mergeCell ref="J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87"/>
  <sheetViews>
    <sheetView workbookViewId="0">
      <pane ySplit="3" topLeftCell="A13" activePane="bottomLeft" state="frozen"/>
      <selection pane="bottomLeft" activeCell="D21" sqref="D21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7" width="7.125" style="85" customWidth="1"/>
    <col min="8" max="8" width="9" style="85"/>
    <col min="9" max="13" width="6.875" style="86" customWidth="1"/>
    <col min="14" max="14" width="7.375" style="86" customWidth="1"/>
    <col min="15" max="16" width="9" style="86"/>
    <col min="17" max="18" width="9" style="88"/>
    <col min="19" max="19" width="9" style="85"/>
    <col min="20" max="25" width="5.25" style="85" customWidth="1"/>
    <col min="26" max="26" width="7.625" style="85" customWidth="1"/>
    <col min="27" max="27" width="16.375" style="85" customWidth="1"/>
    <col min="28" max="33" width="5.125" style="85" customWidth="1"/>
    <col min="34" max="34" width="7.375" style="85" customWidth="1"/>
    <col min="35" max="16384" width="9" style="85"/>
  </cols>
  <sheetData>
    <row r="1" spans="1:35">
      <c r="A1" s="207" t="s">
        <v>245</v>
      </c>
      <c r="B1" s="207"/>
      <c r="E1" s="207"/>
      <c r="F1" s="207"/>
      <c r="G1" s="207"/>
      <c r="H1" s="87"/>
    </row>
    <row r="2" spans="1:35" ht="27" customHeight="1">
      <c r="A2" s="214" t="s">
        <v>206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24" t="s">
        <v>279</v>
      </c>
      <c r="R2" s="225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3">
        <v>46.8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84">
        <f>N4-G4-O4</f>
        <v>-46.8</v>
      </c>
      <c r="Q4" s="132">
        <f>N4</f>
        <v>0</v>
      </c>
      <c r="R4" s="132"/>
      <c r="S4" s="181">
        <f>Q4-G4</f>
        <v>-46.8</v>
      </c>
      <c r="T4" s="149"/>
      <c r="U4" s="149"/>
      <c r="V4" s="149"/>
      <c r="W4" s="149"/>
      <c r="X4" s="149"/>
      <c r="Y4" s="149"/>
      <c r="Z4" s="149">
        <f>SUM(T4:Y4)</f>
        <v>0</v>
      </c>
      <c r="AA4" s="141"/>
      <c r="AB4" s="149"/>
      <c r="AC4" s="149"/>
      <c r="AD4" s="149"/>
      <c r="AE4" s="149"/>
      <c r="AF4" s="149"/>
      <c r="AG4" s="149"/>
      <c r="AH4" s="149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10.32</v>
      </c>
      <c r="H5" s="154">
        <v>8</v>
      </c>
      <c r="I5" s="154">
        <v>8</v>
      </c>
      <c r="J5" s="154"/>
      <c r="K5" s="154">
        <v>1</v>
      </c>
      <c r="L5" s="154"/>
      <c r="M5" s="154"/>
      <c r="N5" s="137">
        <f t="shared" ref="N5:N23" si="0">SUM(I5:M5)</f>
        <v>9</v>
      </c>
      <c r="O5" s="138"/>
      <c r="P5" s="184">
        <f t="shared" ref="P5:P23" si="1">N5-G5-O5</f>
        <v>-1.3200000000000003</v>
      </c>
      <c r="Q5" s="132">
        <f t="shared" ref="Q5:Q23" si="2">N5</f>
        <v>9</v>
      </c>
      <c r="R5" s="133"/>
      <c r="S5" s="181">
        <f t="shared" ref="S5:S23" si="3">Q5-G5</f>
        <v>-1.3200000000000003</v>
      </c>
      <c r="T5" s="135">
        <v>1</v>
      </c>
      <c r="U5" s="135"/>
      <c r="V5" s="135"/>
      <c r="W5" s="135"/>
      <c r="X5" s="135"/>
      <c r="Y5" s="135"/>
      <c r="Z5" s="149">
        <f t="shared" ref="Z5:Z23" si="4">SUM(T5:Y5)</f>
        <v>1</v>
      </c>
      <c r="AA5" s="136"/>
      <c r="AB5" s="135">
        <v>1</v>
      </c>
      <c r="AC5" s="135">
        <v>1</v>
      </c>
      <c r="AD5" s="135">
        <v>1</v>
      </c>
      <c r="AE5" s="135">
        <v>1</v>
      </c>
      <c r="AF5" s="135">
        <v>1</v>
      </c>
      <c r="AG5" s="135">
        <v>1</v>
      </c>
      <c r="AH5" s="149">
        <f t="shared" ref="AH5:AH23" si="5">SUM(AB5:AG5)</f>
        <v>6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4.54</v>
      </c>
      <c r="H6" s="135">
        <v>5</v>
      </c>
      <c r="I6" s="135">
        <v>4</v>
      </c>
      <c r="J6" s="135"/>
      <c r="K6" s="135"/>
      <c r="L6" s="135"/>
      <c r="M6" s="135"/>
      <c r="N6" s="137">
        <f t="shared" si="0"/>
        <v>4</v>
      </c>
      <c r="O6" s="138"/>
      <c r="P6" s="184">
        <f t="shared" si="1"/>
        <v>-0.54</v>
      </c>
      <c r="Q6" s="132">
        <f t="shared" si="2"/>
        <v>4</v>
      </c>
      <c r="R6" s="84"/>
      <c r="S6" s="181">
        <f t="shared" si="3"/>
        <v>-0.54</v>
      </c>
      <c r="T6" s="135"/>
      <c r="U6" s="135" t="s">
        <v>379</v>
      </c>
      <c r="V6" s="135"/>
      <c r="W6" s="135"/>
      <c r="X6" s="135"/>
      <c r="Y6" s="135"/>
      <c r="Z6" s="149">
        <f t="shared" si="4"/>
        <v>0</v>
      </c>
      <c r="AA6" s="136"/>
      <c r="AB6" s="135"/>
      <c r="AC6" s="135"/>
      <c r="AD6" s="135"/>
      <c r="AE6" s="135"/>
      <c r="AF6" s="135"/>
      <c r="AG6" s="135"/>
      <c r="AH6" s="149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6.48</v>
      </c>
      <c r="H7" s="135">
        <v>8</v>
      </c>
      <c r="I7" s="135">
        <v>6</v>
      </c>
      <c r="J7" s="135"/>
      <c r="K7" s="135"/>
      <c r="L7" s="135"/>
      <c r="M7" s="135">
        <v>1</v>
      </c>
      <c r="N7" s="137">
        <f t="shared" si="0"/>
        <v>7</v>
      </c>
      <c r="O7" s="138"/>
      <c r="P7" s="184">
        <f t="shared" si="1"/>
        <v>0.51999999999999957</v>
      </c>
      <c r="Q7" s="132">
        <f t="shared" si="2"/>
        <v>7</v>
      </c>
      <c r="R7" s="84"/>
      <c r="S7" s="181">
        <f t="shared" si="3"/>
        <v>0.51999999999999957</v>
      </c>
      <c r="T7" s="135"/>
      <c r="U7" s="135">
        <v>1</v>
      </c>
      <c r="V7" s="135"/>
      <c r="W7" s="135"/>
      <c r="X7" s="135"/>
      <c r="Y7" s="135"/>
      <c r="Z7" s="149">
        <f t="shared" si="4"/>
        <v>1</v>
      </c>
      <c r="AA7" s="136"/>
      <c r="AB7" s="135"/>
      <c r="AC7" s="135"/>
      <c r="AD7" s="135"/>
      <c r="AE7" s="135"/>
      <c r="AF7" s="135"/>
      <c r="AG7" s="135"/>
      <c r="AH7" s="149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5.86</v>
      </c>
      <c r="H8" s="84">
        <v>5</v>
      </c>
      <c r="I8" s="135">
        <v>5</v>
      </c>
      <c r="J8" s="135"/>
      <c r="K8" s="135"/>
      <c r="L8" s="135"/>
      <c r="M8" s="135"/>
      <c r="N8" s="137">
        <f t="shared" si="0"/>
        <v>5</v>
      </c>
      <c r="O8" s="84"/>
      <c r="P8" s="184">
        <f t="shared" si="1"/>
        <v>-0.86000000000000032</v>
      </c>
      <c r="Q8" s="132">
        <f t="shared" si="2"/>
        <v>5</v>
      </c>
      <c r="R8" s="84"/>
      <c r="S8" s="181">
        <f t="shared" si="3"/>
        <v>-0.86000000000000032</v>
      </c>
      <c r="T8" s="135"/>
      <c r="U8" s="135"/>
      <c r="V8" s="135">
        <v>1</v>
      </c>
      <c r="W8" s="135"/>
      <c r="X8" s="135"/>
      <c r="Y8" s="135"/>
      <c r="Z8" s="149">
        <f t="shared" si="4"/>
        <v>1</v>
      </c>
      <c r="AA8" s="136"/>
      <c r="AB8" s="135"/>
      <c r="AC8" s="135">
        <v>1</v>
      </c>
      <c r="AD8" s="135"/>
      <c r="AE8" s="135">
        <v>1</v>
      </c>
      <c r="AF8" s="135"/>
      <c r="AG8" s="135" t="s">
        <v>379</v>
      </c>
      <c r="AH8" s="149">
        <f t="shared" si="5"/>
        <v>2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7.85</v>
      </c>
      <c r="H9" s="135">
        <v>6</v>
      </c>
      <c r="I9" s="135">
        <v>6</v>
      </c>
      <c r="J9" s="135"/>
      <c r="K9" s="135"/>
      <c r="L9" s="135"/>
      <c r="M9" s="135"/>
      <c r="N9" s="137">
        <f t="shared" si="0"/>
        <v>6</v>
      </c>
      <c r="O9" s="138"/>
      <c r="P9" s="184">
        <f t="shared" si="1"/>
        <v>-1.8499999999999996</v>
      </c>
      <c r="Q9" s="132">
        <f t="shared" si="2"/>
        <v>6</v>
      </c>
      <c r="R9" s="84"/>
      <c r="S9" s="181">
        <f t="shared" si="3"/>
        <v>-1.8499999999999996</v>
      </c>
      <c r="T9" s="135">
        <v>1</v>
      </c>
      <c r="U9" s="135">
        <v>1</v>
      </c>
      <c r="V9" s="135"/>
      <c r="W9" s="135"/>
      <c r="X9" s="135"/>
      <c r="Y9" s="135"/>
      <c r="Z9" s="149">
        <f t="shared" si="4"/>
        <v>2</v>
      </c>
      <c r="AA9" s="136"/>
      <c r="AB9" s="135"/>
      <c r="AC9" s="135">
        <v>1</v>
      </c>
      <c r="AD9" s="135"/>
      <c r="AE9" s="135">
        <v>1</v>
      </c>
      <c r="AF9" s="135"/>
      <c r="AG9" s="135">
        <v>1</v>
      </c>
      <c r="AH9" s="149">
        <f t="shared" si="5"/>
        <v>3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10.64</v>
      </c>
      <c r="H10" s="84">
        <v>10</v>
      </c>
      <c r="I10" s="135">
        <v>9</v>
      </c>
      <c r="J10" s="135"/>
      <c r="K10" s="135"/>
      <c r="L10" s="135"/>
      <c r="M10" s="135"/>
      <c r="N10" s="137">
        <v>9</v>
      </c>
      <c r="O10" s="84"/>
      <c r="P10" s="184">
        <f t="shared" si="1"/>
        <v>-1.6400000000000006</v>
      </c>
      <c r="Q10" s="132">
        <f t="shared" si="2"/>
        <v>9</v>
      </c>
      <c r="R10" s="84"/>
      <c r="S10" s="181">
        <f t="shared" si="3"/>
        <v>-1.6400000000000006</v>
      </c>
      <c r="T10" s="135"/>
      <c r="U10" s="135">
        <v>1</v>
      </c>
      <c r="V10" s="135">
        <v>1</v>
      </c>
      <c r="W10" s="135">
        <v>1</v>
      </c>
      <c r="X10" s="135">
        <v>1</v>
      </c>
      <c r="Y10" s="135">
        <v>1</v>
      </c>
      <c r="Z10" s="149">
        <f t="shared" si="4"/>
        <v>5</v>
      </c>
      <c r="AA10" s="136" t="s">
        <v>386</v>
      </c>
      <c r="AB10" s="135">
        <v>1</v>
      </c>
      <c r="AC10" s="135">
        <v>1</v>
      </c>
      <c r="AD10" s="135">
        <v>1</v>
      </c>
      <c r="AE10" s="135">
        <v>1</v>
      </c>
      <c r="AF10" s="135">
        <v>1</v>
      </c>
      <c r="AG10" s="135">
        <v>1</v>
      </c>
      <c r="AH10" s="149">
        <f t="shared" si="5"/>
        <v>6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4.4000000000000004</v>
      </c>
      <c r="H11" s="135">
        <v>6</v>
      </c>
      <c r="I11" s="135">
        <v>4</v>
      </c>
      <c r="J11" s="135"/>
      <c r="K11" s="135"/>
      <c r="L11" s="135"/>
      <c r="M11" s="135">
        <v>1</v>
      </c>
      <c r="N11" s="137">
        <f t="shared" si="0"/>
        <v>5</v>
      </c>
      <c r="O11" s="138"/>
      <c r="P11" s="184">
        <f t="shared" si="1"/>
        <v>0.59999999999999964</v>
      </c>
      <c r="Q11" s="132">
        <f t="shared" si="2"/>
        <v>5</v>
      </c>
      <c r="R11" s="84"/>
      <c r="S11" s="181">
        <f t="shared" si="3"/>
        <v>0.59999999999999964</v>
      </c>
      <c r="T11" s="135"/>
      <c r="U11" s="135"/>
      <c r="V11" s="135"/>
      <c r="W11" s="135"/>
      <c r="X11" s="135"/>
      <c r="Y11" s="135"/>
      <c r="Z11" s="149">
        <f t="shared" si="4"/>
        <v>0</v>
      </c>
      <c r="AA11" s="136"/>
      <c r="AB11" s="135">
        <v>1</v>
      </c>
      <c r="AC11" s="135">
        <v>1</v>
      </c>
      <c r="AD11" s="135">
        <v>1</v>
      </c>
      <c r="AE11" s="135">
        <v>1</v>
      </c>
      <c r="AF11" s="135">
        <v>1</v>
      </c>
      <c r="AG11" s="135">
        <v>1</v>
      </c>
      <c r="AH11" s="149">
        <f t="shared" si="5"/>
        <v>6</v>
      </c>
      <c r="AI11" s="136" t="s">
        <v>375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5.3</v>
      </c>
      <c r="H12" s="84">
        <v>6</v>
      </c>
      <c r="I12" s="135">
        <v>5</v>
      </c>
      <c r="J12" s="135"/>
      <c r="K12" s="135"/>
      <c r="L12" s="135"/>
      <c r="M12" s="135"/>
      <c r="N12" s="137">
        <f t="shared" si="0"/>
        <v>5</v>
      </c>
      <c r="O12" s="84"/>
      <c r="P12" s="184">
        <f t="shared" si="1"/>
        <v>-0.29999999999999982</v>
      </c>
      <c r="Q12" s="132">
        <f t="shared" si="2"/>
        <v>5</v>
      </c>
      <c r="R12" s="84"/>
      <c r="S12" s="181">
        <f t="shared" si="3"/>
        <v>-0.29999999999999982</v>
      </c>
      <c r="T12" s="135">
        <v>1</v>
      </c>
      <c r="U12" s="135">
        <v>1</v>
      </c>
      <c r="V12" s="135"/>
      <c r="W12" s="135" t="s">
        <v>379</v>
      </c>
      <c r="X12" s="135"/>
      <c r="Y12" s="135"/>
      <c r="Z12" s="149">
        <f t="shared" si="4"/>
        <v>2</v>
      </c>
      <c r="AA12" s="136"/>
      <c r="AB12" s="135">
        <v>1</v>
      </c>
      <c r="AC12" s="135">
        <v>1</v>
      </c>
      <c r="AD12" s="135">
        <v>1</v>
      </c>
      <c r="AE12" s="135"/>
      <c r="AF12" s="135"/>
      <c r="AG12" s="135"/>
      <c r="AH12" s="149">
        <f t="shared" si="5"/>
        <v>3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11.3</v>
      </c>
      <c r="H13" s="135">
        <v>11</v>
      </c>
      <c r="I13" s="135">
        <v>12</v>
      </c>
      <c r="J13" s="135"/>
      <c r="K13" s="135"/>
      <c r="L13" s="135"/>
      <c r="M13" s="135"/>
      <c r="N13" s="137">
        <f t="shared" si="0"/>
        <v>12</v>
      </c>
      <c r="O13" s="138"/>
      <c r="P13" s="184">
        <f t="shared" si="1"/>
        <v>0.69999999999999929</v>
      </c>
      <c r="Q13" s="132">
        <f t="shared" si="2"/>
        <v>12</v>
      </c>
      <c r="R13" s="84"/>
      <c r="S13" s="181">
        <f t="shared" si="3"/>
        <v>0.69999999999999929</v>
      </c>
      <c r="T13" s="135">
        <v>1</v>
      </c>
      <c r="U13" s="135"/>
      <c r="V13" s="135"/>
      <c r="W13" s="135"/>
      <c r="X13" s="135"/>
      <c r="Y13" s="135"/>
      <c r="Z13" s="149">
        <f t="shared" si="4"/>
        <v>1</v>
      </c>
      <c r="AA13" s="136"/>
      <c r="AB13" s="135"/>
      <c r="AC13" s="135"/>
      <c r="AD13" s="135"/>
      <c r="AE13" s="135"/>
      <c r="AF13" s="135"/>
      <c r="AG13" s="135"/>
      <c r="AH13" s="149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70">
        <v>12</v>
      </c>
      <c r="H14" s="84">
        <v>11</v>
      </c>
      <c r="I14" s="135">
        <v>10</v>
      </c>
      <c r="J14" s="135"/>
      <c r="K14" s="135"/>
      <c r="L14" s="135"/>
      <c r="M14" s="135"/>
      <c r="N14" s="137">
        <f t="shared" si="0"/>
        <v>10</v>
      </c>
      <c r="O14" s="84"/>
      <c r="P14" s="184">
        <f t="shared" si="1"/>
        <v>-2</v>
      </c>
      <c r="Q14" s="132">
        <f t="shared" si="2"/>
        <v>10</v>
      </c>
      <c r="R14" s="84"/>
      <c r="S14" s="181">
        <f t="shared" si="3"/>
        <v>-2</v>
      </c>
      <c r="T14" s="135">
        <v>1</v>
      </c>
      <c r="U14" s="135">
        <v>1</v>
      </c>
      <c r="V14" s="135"/>
      <c r="W14" s="135"/>
      <c r="X14" s="135"/>
      <c r="Y14" s="135"/>
      <c r="Z14" s="149">
        <f t="shared" si="4"/>
        <v>2</v>
      </c>
      <c r="AA14" s="136"/>
      <c r="AB14" s="135">
        <v>1</v>
      </c>
      <c r="AC14" s="135">
        <v>1</v>
      </c>
      <c r="AD14" s="135"/>
      <c r="AE14" s="135"/>
      <c r="AF14" s="135"/>
      <c r="AG14" s="135"/>
      <c r="AH14" s="149">
        <f t="shared" si="5"/>
        <v>2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3.61</v>
      </c>
      <c r="H15" s="135">
        <v>5</v>
      </c>
      <c r="I15" s="135">
        <v>3</v>
      </c>
      <c r="J15" s="135"/>
      <c r="K15" s="135"/>
      <c r="L15" s="135"/>
      <c r="M15" s="135"/>
      <c r="N15" s="137">
        <f t="shared" si="0"/>
        <v>3</v>
      </c>
      <c r="O15" s="138">
        <v>0</v>
      </c>
      <c r="P15" s="184">
        <f t="shared" si="1"/>
        <v>-0.60999999999999988</v>
      </c>
      <c r="Q15" s="132">
        <f t="shared" si="2"/>
        <v>3</v>
      </c>
      <c r="R15" s="84"/>
      <c r="S15" s="181">
        <f t="shared" si="3"/>
        <v>-0.60999999999999988</v>
      </c>
      <c r="T15" s="135">
        <v>1</v>
      </c>
      <c r="U15" s="135"/>
      <c r="V15" s="135"/>
      <c r="W15" s="135"/>
      <c r="X15" s="135"/>
      <c r="Y15" s="135"/>
      <c r="Z15" s="149">
        <f t="shared" si="4"/>
        <v>1</v>
      </c>
      <c r="AA15" s="136"/>
      <c r="AB15" s="135"/>
      <c r="AC15" s="135"/>
      <c r="AD15" s="135"/>
      <c r="AE15" s="135"/>
      <c r="AF15" s="135"/>
      <c r="AG15" s="135"/>
      <c r="AH15" s="149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3.97</v>
      </c>
      <c r="H16" s="84">
        <v>5</v>
      </c>
      <c r="I16" s="135">
        <v>4</v>
      </c>
      <c r="J16" s="135"/>
      <c r="K16" s="135"/>
      <c r="L16" s="135"/>
      <c r="M16" s="135"/>
      <c r="N16" s="137">
        <f t="shared" si="0"/>
        <v>4</v>
      </c>
      <c r="O16" s="84"/>
      <c r="P16" s="184">
        <f t="shared" si="1"/>
        <v>2.9999999999999805E-2</v>
      </c>
      <c r="Q16" s="132">
        <f t="shared" si="2"/>
        <v>4</v>
      </c>
      <c r="R16" s="84"/>
      <c r="S16" s="181">
        <f t="shared" si="3"/>
        <v>2.9999999999999805E-2</v>
      </c>
      <c r="T16" s="135"/>
      <c r="U16" s="135" t="s">
        <v>388</v>
      </c>
      <c r="V16" s="135"/>
      <c r="W16" s="135" t="s">
        <v>379</v>
      </c>
      <c r="X16" s="135"/>
      <c r="Y16" s="135"/>
      <c r="Z16" s="149" t="s">
        <v>379</v>
      </c>
      <c r="AA16" s="136"/>
      <c r="AB16" s="135">
        <v>1</v>
      </c>
      <c r="AC16" s="135"/>
      <c r="AD16" s="135"/>
      <c r="AE16" s="135"/>
      <c r="AF16" s="135"/>
      <c r="AG16" s="135"/>
      <c r="AH16" s="149">
        <f t="shared" si="5"/>
        <v>1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5.24</v>
      </c>
      <c r="H17" s="135">
        <v>4</v>
      </c>
      <c r="I17" s="135">
        <v>5</v>
      </c>
      <c r="J17" s="135"/>
      <c r="K17" s="135"/>
      <c r="L17" s="135"/>
      <c r="M17" s="135"/>
      <c r="N17" s="137">
        <f t="shared" si="0"/>
        <v>5</v>
      </c>
      <c r="O17" s="138">
        <v>0</v>
      </c>
      <c r="P17" s="184">
        <f t="shared" si="1"/>
        <v>-0.24000000000000021</v>
      </c>
      <c r="Q17" s="132">
        <f t="shared" si="2"/>
        <v>5</v>
      </c>
      <c r="R17" s="84"/>
      <c r="S17" s="181">
        <f t="shared" si="3"/>
        <v>-0.24000000000000021</v>
      </c>
      <c r="T17" s="135">
        <v>1</v>
      </c>
      <c r="U17" s="135">
        <v>1</v>
      </c>
      <c r="V17" s="135">
        <v>1</v>
      </c>
      <c r="W17" s="135">
        <v>1</v>
      </c>
      <c r="X17" s="135">
        <v>1</v>
      </c>
      <c r="Y17" s="135">
        <v>1</v>
      </c>
      <c r="Z17" s="149">
        <f t="shared" si="4"/>
        <v>6</v>
      </c>
      <c r="AA17" s="136" t="s">
        <v>370</v>
      </c>
      <c r="AB17" s="135"/>
      <c r="AC17" s="135"/>
      <c r="AD17" s="135"/>
      <c r="AE17" s="135"/>
      <c r="AF17" s="135"/>
      <c r="AG17" s="135"/>
      <c r="AH17" s="149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>
        <v>3.57</v>
      </c>
      <c r="H18" s="84">
        <v>3</v>
      </c>
      <c r="I18" s="135">
        <v>3</v>
      </c>
      <c r="J18" s="135"/>
      <c r="K18" s="135"/>
      <c r="L18" s="135"/>
      <c r="M18" s="135"/>
      <c r="N18" s="137">
        <f t="shared" si="0"/>
        <v>3</v>
      </c>
      <c r="O18" s="84"/>
      <c r="P18" s="184">
        <f t="shared" si="1"/>
        <v>-0.56999999999999984</v>
      </c>
      <c r="Q18" s="132">
        <f t="shared" si="2"/>
        <v>3</v>
      </c>
      <c r="R18" s="84"/>
      <c r="S18" s="181">
        <f t="shared" si="3"/>
        <v>-0.56999999999999984</v>
      </c>
      <c r="T18" s="135"/>
      <c r="U18" s="135" t="s">
        <v>379</v>
      </c>
      <c r="V18" s="135"/>
      <c r="W18" s="135" t="s">
        <v>379</v>
      </c>
      <c r="X18" s="135"/>
      <c r="Y18" s="135">
        <v>1</v>
      </c>
      <c r="Z18" s="149">
        <f t="shared" si="4"/>
        <v>1</v>
      </c>
      <c r="AA18" s="136" t="s">
        <v>379</v>
      </c>
      <c r="AB18" s="135"/>
      <c r="AC18" s="135">
        <v>1</v>
      </c>
      <c r="AD18" s="135"/>
      <c r="AE18" s="135">
        <v>1</v>
      </c>
      <c r="AF18" s="135"/>
      <c r="AG18" s="135">
        <v>1</v>
      </c>
      <c r="AH18" s="149">
        <f t="shared" si="5"/>
        <v>3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3.82</v>
      </c>
      <c r="H19" s="135">
        <v>2</v>
      </c>
      <c r="I19" s="135">
        <v>3</v>
      </c>
      <c r="J19" s="135"/>
      <c r="K19" s="135"/>
      <c r="L19" s="135"/>
      <c r="M19" s="135"/>
      <c r="N19" s="137">
        <f t="shared" si="0"/>
        <v>3</v>
      </c>
      <c r="O19" s="138"/>
      <c r="P19" s="184">
        <f t="shared" si="1"/>
        <v>-0.81999999999999984</v>
      </c>
      <c r="Q19" s="132">
        <f t="shared" si="2"/>
        <v>3</v>
      </c>
      <c r="R19" s="84"/>
      <c r="S19" s="181">
        <f t="shared" si="3"/>
        <v>-0.81999999999999984</v>
      </c>
      <c r="T19" s="135" t="s">
        <v>379</v>
      </c>
      <c r="U19" s="135"/>
      <c r="V19" s="135">
        <v>1</v>
      </c>
      <c r="W19" s="135"/>
      <c r="X19" s="135" t="s">
        <v>379</v>
      </c>
      <c r="Y19" s="135"/>
      <c r="Z19" s="149">
        <f t="shared" si="4"/>
        <v>1</v>
      </c>
      <c r="AA19" s="136" t="s">
        <v>379</v>
      </c>
      <c r="AB19" s="135">
        <v>1</v>
      </c>
      <c r="AC19" s="135">
        <v>1</v>
      </c>
      <c r="AD19" s="135">
        <v>1</v>
      </c>
      <c r="AE19" s="135">
        <v>1</v>
      </c>
      <c r="AF19" s="135">
        <v>1</v>
      </c>
      <c r="AG19" s="135">
        <v>1</v>
      </c>
      <c r="AH19" s="149">
        <f t="shared" si="5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4.37</v>
      </c>
      <c r="H20" s="84">
        <v>5</v>
      </c>
      <c r="I20" s="135">
        <v>4</v>
      </c>
      <c r="J20" s="135"/>
      <c r="K20" s="135"/>
      <c r="L20" s="135"/>
      <c r="M20" s="135"/>
      <c r="N20" s="137">
        <f t="shared" si="0"/>
        <v>4</v>
      </c>
      <c r="O20" s="84"/>
      <c r="P20" s="184">
        <f t="shared" si="1"/>
        <v>-0.37000000000000011</v>
      </c>
      <c r="Q20" s="132">
        <f t="shared" si="2"/>
        <v>4</v>
      </c>
      <c r="R20" s="84"/>
      <c r="S20" s="181">
        <f t="shared" si="3"/>
        <v>-0.37000000000000011</v>
      </c>
      <c r="T20" s="135"/>
      <c r="U20" s="135">
        <v>1</v>
      </c>
      <c r="V20" s="135"/>
      <c r="W20" s="135">
        <v>1</v>
      </c>
      <c r="X20" s="135"/>
      <c r="Y20" s="135" t="s">
        <v>379</v>
      </c>
      <c r="Z20" s="149">
        <f t="shared" si="4"/>
        <v>2</v>
      </c>
      <c r="AA20" s="136" t="s">
        <v>370</v>
      </c>
      <c r="AB20" s="135"/>
      <c r="AC20" s="135"/>
      <c r="AD20" s="135"/>
      <c r="AE20" s="135"/>
      <c r="AF20" s="135"/>
      <c r="AG20" s="135"/>
      <c r="AH20" s="149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70">
        <v>2</v>
      </c>
      <c r="H21" s="135">
        <v>1</v>
      </c>
      <c r="I21" s="135">
        <v>2</v>
      </c>
      <c r="J21" s="135"/>
      <c r="K21" s="135"/>
      <c r="L21" s="135"/>
      <c r="M21" s="135"/>
      <c r="N21" s="137">
        <f t="shared" si="0"/>
        <v>2</v>
      </c>
      <c r="O21" s="138"/>
      <c r="P21" s="184">
        <f t="shared" si="1"/>
        <v>0</v>
      </c>
      <c r="Q21" s="132">
        <f t="shared" si="2"/>
        <v>2</v>
      </c>
      <c r="R21" s="84"/>
      <c r="S21" s="181">
        <f t="shared" si="3"/>
        <v>0</v>
      </c>
      <c r="T21" s="135">
        <v>1</v>
      </c>
      <c r="U21" s="135">
        <v>1</v>
      </c>
      <c r="V21" s="135"/>
      <c r="W21" s="135"/>
      <c r="X21" s="135"/>
      <c r="Y21" s="135"/>
      <c r="Z21" s="149">
        <f t="shared" si="4"/>
        <v>2</v>
      </c>
      <c r="AA21" s="136" t="s">
        <v>370</v>
      </c>
      <c r="AB21" s="135"/>
      <c r="AC21" s="135"/>
      <c r="AD21" s="135"/>
      <c r="AE21" s="135"/>
      <c r="AF21" s="135"/>
      <c r="AG21" s="135"/>
      <c r="AH21" s="149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3">
        <v>2</v>
      </c>
      <c r="H22" s="84">
        <v>2</v>
      </c>
      <c r="I22" s="135">
        <v>2</v>
      </c>
      <c r="J22" s="135"/>
      <c r="K22" s="135"/>
      <c r="L22" s="135"/>
      <c r="M22" s="135"/>
      <c r="N22" s="137">
        <f t="shared" si="0"/>
        <v>2</v>
      </c>
      <c r="O22" s="84"/>
      <c r="P22" s="184">
        <f t="shared" si="1"/>
        <v>0</v>
      </c>
      <c r="Q22" s="132">
        <f t="shared" si="2"/>
        <v>2</v>
      </c>
      <c r="R22" s="84"/>
      <c r="S22" s="181">
        <f t="shared" si="3"/>
        <v>0</v>
      </c>
      <c r="T22" s="135">
        <v>1</v>
      </c>
      <c r="U22" s="135"/>
      <c r="V22" s="135"/>
      <c r="W22" s="135"/>
      <c r="X22" s="135"/>
      <c r="Y22" s="135"/>
      <c r="Z22" s="149">
        <f t="shared" si="4"/>
        <v>1</v>
      </c>
      <c r="AA22" s="136" t="s">
        <v>382</v>
      </c>
      <c r="AB22" s="135"/>
      <c r="AC22" s="135">
        <v>1</v>
      </c>
      <c r="AD22" s="135"/>
      <c r="AE22" s="135"/>
      <c r="AF22" s="135"/>
      <c r="AG22" s="135"/>
      <c r="AH22" s="149">
        <f t="shared" si="5"/>
        <v>1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2.21</v>
      </c>
      <c r="H23" s="135">
        <v>0</v>
      </c>
      <c r="I23" s="135">
        <v>2</v>
      </c>
      <c r="J23" s="135"/>
      <c r="K23" s="135"/>
      <c r="L23" s="135"/>
      <c r="M23" s="135"/>
      <c r="N23" s="137">
        <f t="shared" si="0"/>
        <v>2</v>
      </c>
      <c r="O23" s="138"/>
      <c r="P23" s="184">
        <f t="shared" si="1"/>
        <v>-0.20999999999999996</v>
      </c>
      <c r="Q23" s="132">
        <f t="shared" si="2"/>
        <v>2</v>
      </c>
      <c r="R23" s="84"/>
      <c r="S23" s="181">
        <f t="shared" si="3"/>
        <v>-0.20999999999999996</v>
      </c>
      <c r="T23" s="135"/>
      <c r="U23" s="135">
        <v>1</v>
      </c>
      <c r="V23" s="135"/>
      <c r="W23" s="135"/>
      <c r="X23" s="135"/>
      <c r="Y23" s="135"/>
      <c r="Z23" s="149">
        <f t="shared" si="4"/>
        <v>1</v>
      </c>
      <c r="AA23" s="136" t="s">
        <v>382</v>
      </c>
      <c r="AB23" s="135"/>
      <c r="AC23" s="135"/>
      <c r="AD23" s="135"/>
      <c r="AE23" s="135"/>
      <c r="AF23" s="135"/>
      <c r="AG23" s="135"/>
      <c r="AH23" s="149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</sheetData>
  <mergeCells count="17">
    <mergeCell ref="A1:B1"/>
    <mergeCell ref="E1:G1"/>
    <mergeCell ref="A2:C2"/>
    <mergeCell ref="D2:D3"/>
    <mergeCell ref="E2:E3"/>
    <mergeCell ref="F2:F3"/>
    <mergeCell ref="G2:G3"/>
    <mergeCell ref="AA2:AA3"/>
    <mergeCell ref="AB2:AH2"/>
    <mergeCell ref="AI2:AI3"/>
    <mergeCell ref="H2:H3"/>
    <mergeCell ref="I2:N2"/>
    <mergeCell ref="T2:Z2"/>
    <mergeCell ref="Q2:R2"/>
    <mergeCell ref="S2:S3"/>
    <mergeCell ref="O2:O3"/>
    <mergeCell ref="P2:P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187"/>
  <sheetViews>
    <sheetView tabSelected="1" zoomScaleSheetLayoutView="100" workbookViewId="0">
      <pane ySplit="4" topLeftCell="A38" activePane="bottomLeft" state="frozen"/>
      <selection activeCell="C12" sqref="C12"/>
      <selection pane="bottomLeft" activeCell="M43" sqref="M43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7" width="7.375" style="85" customWidth="1"/>
    <col min="8" max="8" width="9" style="85"/>
    <col min="9" max="13" width="7" style="86" customWidth="1"/>
    <col min="14" max="14" width="7.375" style="86" customWidth="1"/>
    <col min="15" max="16" width="9" style="86"/>
    <col min="17" max="18" width="9" style="88"/>
    <col min="19" max="19" width="9" style="85"/>
    <col min="20" max="25" width="5" style="85" customWidth="1"/>
    <col min="26" max="26" width="7.125" style="85" customWidth="1"/>
    <col min="27" max="27" width="32.875" style="85" customWidth="1"/>
    <col min="28" max="33" width="5" style="85" customWidth="1"/>
    <col min="34" max="34" width="6.625" style="85" customWidth="1"/>
    <col min="35" max="35" width="19.625" style="85" customWidth="1"/>
    <col min="36" max="16384" width="9" style="85"/>
  </cols>
  <sheetData>
    <row r="1" spans="1:35">
      <c r="A1" s="207" t="s">
        <v>258</v>
      </c>
      <c r="B1" s="207"/>
      <c r="E1" s="207"/>
      <c r="F1" s="207"/>
      <c r="G1" s="207"/>
      <c r="H1" s="87"/>
    </row>
    <row r="2" spans="1:35" ht="34.5" customHeight="1">
      <c r="A2" s="214" t="s">
        <v>259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280</v>
      </c>
      <c r="R2" s="204"/>
      <c r="S2" s="220" t="s">
        <v>230</v>
      </c>
      <c r="T2" s="226" t="s">
        <v>219</v>
      </c>
      <c r="U2" s="226"/>
      <c r="V2" s="226"/>
      <c r="W2" s="226"/>
      <c r="X2" s="226"/>
      <c r="Y2" s="226"/>
      <c r="Z2" s="226"/>
      <c r="AA2" s="227" t="s">
        <v>204</v>
      </c>
      <c r="AB2" s="226" t="s">
        <v>207</v>
      </c>
      <c r="AC2" s="226"/>
      <c r="AD2" s="226"/>
      <c r="AE2" s="226"/>
      <c r="AF2" s="226"/>
      <c r="AG2" s="226"/>
      <c r="AH2" s="226"/>
      <c r="AI2" s="222" t="s">
        <v>204</v>
      </c>
    </row>
    <row r="3" spans="1:35" ht="56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7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5">
        <v>932.94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84">
        <f>N4-G4-O4</f>
        <v>-932.94</v>
      </c>
      <c r="Q4" s="132">
        <f>N4</f>
        <v>0</v>
      </c>
      <c r="R4" s="132"/>
      <c r="S4" s="183">
        <f>Q4-G4-R4</f>
        <v>-932.94</v>
      </c>
      <c r="T4" s="192"/>
      <c r="U4" s="192"/>
      <c r="V4" s="192"/>
      <c r="W4" s="192"/>
      <c r="X4" s="192"/>
      <c r="Y4" s="192"/>
      <c r="Z4" s="192">
        <f>SUM(T4:Y4)</f>
        <v>0</v>
      </c>
      <c r="AA4" s="193"/>
      <c r="AB4" s="194"/>
      <c r="AC4" s="194"/>
      <c r="AD4" s="194"/>
      <c r="AE4" s="194"/>
      <c r="AF4" s="194"/>
      <c r="AG4" s="194"/>
      <c r="AH4" s="193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79.23</v>
      </c>
      <c r="H5" s="154">
        <v>62</v>
      </c>
      <c r="I5" s="154">
        <v>57</v>
      </c>
      <c r="J5" s="154"/>
      <c r="K5" s="154">
        <v>9</v>
      </c>
      <c r="L5" s="154"/>
      <c r="M5" s="154">
        <v>7</v>
      </c>
      <c r="N5" s="137">
        <f t="shared" ref="N5:N43" si="0">SUM(I5:M5)</f>
        <v>73</v>
      </c>
      <c r="O5" s="138"/>
      <c r="P5" s="184">
        <f t="shared" ref="P5:P43" si="1">N5-G5-O5</f>
        <v>-6.230000000000004</v>
      </c>
      <c r="Q5" s="132">
        <f t="shared" ref="Q5:Q43" si="2">N5</f>
        <v>73</v>
      </c>
      <c r="R5" s="133"/>
      <c r="S5" s="183">
        <f t="shared" ref="S5:S43" si="3">Q5-G5-R5</f>
        <v>-6.230000000000004</v>
      </c>
      <c r="T5" s="135">
        <v>5</v>
      </c>
      <c r="U5" s="135">
        <v>5</v>
      </c>
      <c r="V5" s="135">
        <v>4</v>
      </c>
      <c r="W5" s="135">
        <v>4</v>
      </c>
      <c r="X5" s="135">
        <v>4</v>
      </c>
      <c r="Y5" s="135">
        <v>4</v>
      </c>
      <c r="Z5" s="149">
        <f t="shared" ref="Z5:Z43" si="4">SUM(T5:Y5)</f>
        <v>26</v>
      </c>
      <c r="AA5" s="136" t="s">
        <v>378</v>
      </c>
      <c r="AB5" s="136">
        <v>16</v>
      </c>
      <c r="AC5" s="136">
        <v>14</v>
      </c>
      <c r="AD5" s="136">
        <v>16</v>
      </c>
      <c r="AE5" s="136">
        <v>15</v>
      </c>
      <c r="AF5" s="136">
        <v>12</v>
      </c>
      <c r="AG5" s="136">
        <v>14</v>
      </c>
      <c r="AH5" s="141">
        <f t="shared" ref="AH5:AH43" si="5">SUM(AB5:AG5)</f>
        <v>87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32</v>
      </c>
      <c r="H6" s="135">
        <v>37</v>
      </c>
      <c r="I6" s="135">
        <v>33</v>
      </c>
      <c r="J6" s="135"/>
      <c r="K6" s="135"/>
      <c r="L6" s="135"/>
      <c r="M6" s="135">
        <v>3</v>
      </c>
      <c r="N6" s="137">
        <f t="shared" si="0"/>
        <v>36</v>
      </c>
      <c r="O6" s="138"/>
      <c r="P6" s="184">
        <f t="shared" si="1"/>
        <v>4</v>
      </c>
      <c r="Q6" s="132">
        <f t="shared" si="2"/>
        <v>36</v>
      </c>
      <c r="R6" s="84"/>
      <c r="S6" s="183">
        <f t="shared" si="3"/>
        <v>4</v>
      </c>
      <c r="T6" s="135">
        <v>1</v>
      </c>
      <c r="U6" s="135">
        <v>2</v>
      </c>
      <c r="V6" s="135">
        <v>1</v>
      </c>
      <c r="W6" s="135">
        <v>1</v>
      </c>
      <c r="X6" s="135">
        <v>1</v>
      </c>
      <c r="Y6" s="135">
        <v>1</v>
      </c>
      <c r="Z6" s="149">
        <f t="shared" si="4"/>
        <v>7</v>
      </c>
      <c r="AA6" s="136" t="s">
        <v>378</v>
      </c>
      <c r="AB6" s="136">
        <v>20</v>
      </c>
      <c r="AC6" s="136">
        <v>20</v>
      </c>
      <c r="AD6" s="136">
        <v>20</v>
      </c>
      <c r="AE6" s="136">
        <v>20</v>
      </c>
      <c r="AF6" s="136">
        <v>20</v>
      </c>
      <c r="AG6" s="136">
        <v>20</v>
      </c>
      <c r="AH6" s="141">
        <f t="shared" si="5"/>
        <v>120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49.77</v>
      </c>
      <c r="H7" s="135">
        <v>55</v>
      </c>
      <c r="I7" s="135">
        <v>51</v>
      </c>
      <c r="J7" s="135"/>
      <c r="K7" s="135"/>
      <c r="L7" s="135"/>
      <c r="M7" s="135">
        <v>5</v>
      </c>
      <c r="N7" s="137">
        <f t="shared" si="0"/>
        <v>56</v>
      </c>
      <c r="O7" s="138"/>
      <c r="P7" s="184">
        <f t="shared" si="1"/>
        <v>6.2299999999999969</v>
      </c>
      <c r="Q7" s="132">
        <f t="shared" si="2"/>
        <v>56</v>
      </c>
      <c r="R7" s="84"/>
      <c r="S7" s="183">
        <f t="shared" si="3"/>
        <v>6.2299999999999969</v>
      </c>
      <c r="T7" s="135"/>
      <c r="U7" s="135">
        <v>1</v>
      </c>
      <c r="V7" s="135">
        <v>4</v>
      </c>
      <c r="W7" s="135">
        <v>4</v>
      </c>
      <c r="X7" s="135">
        <v>3</v>
      </c>
      <c r="Y7" s="135">
        <v>1</v>
      </c>
      <c r="Z7" s="149">
        <f t="shared" si="4"/>
        <v>13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35.200000000000003</v>
      </c>
      <c r="H8" s="84">
        <v>47</v>
      </c>
      <c r="I8" s="135">
        <v>39</v>
      </c>
      <c r="J8" s="135"/>
      <c r="K8" s="135"/>
      <c r="L8" s="135"/>
      <c r="M8" s="135">
        <v>4</v>
      </c>
      <c r="N8" s="137">
        <f t="shared" si="0"/>
        <v>43</v>
      </c>
      <c r="O8" s="84"/>
      <c r="P8" s="184">
        <f t="shared" si="1"/>
        <v>7.7999999999999972</v>
      </c>
      <c r="Q8" s="132">
        <f t="shared" si="2"/>
        <v>43</v>
      </c>
      <c r="R8" s="84"/>
      <c r="S8" s="183">
        <f t="shared" si="3"/>
        <v>7.7999999999999972</v>
      </c>
      <c r="T8" s="135">
        <v>4</v>
      </c>
      <c r="U8" s="135">
        <v>1</v>
      </c>
      <c r="V8" s="135">
        <v>1</v>
      </c>
      <c r="W8" s="135">
        <v>1</v>
      </c>
      <c r="X8" s="135">
        <v>2</v>
      </c>
      <c r="Y8" s="135">
        <v>2</v>
      </c>
      <c r="Z8" s="149">
        <f t="shared" si="4"/>
        <v>11</v>
      </c>
      <c r="AA8" s="136" t="s">
        <v>378</v>
      </c>
      <c r="AB8" s="135">
        <v>5</v>
      </c>
      <c r="AC8" s="135">
        <v>5</v>
      </c>
      <c r="AD8" s="135">
        <v>5</v>
      </c>
      <c r="AE8" s="135">
        <v>5</v>
      </c>
      <c r="AF8" s="135">
        <v>5</v>
      </c>
      <c r="AG8" s="135">
        <v>5</v>
      </c>
      <c r="AH8" s="141">
        <f t="shared" si="5"/>
        <v>30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48.24</v>
      </c>
      <c r="H9" s="135">
        <v>53</v>
      </c>
      <c r="I9" s="135">
        <v>45</v>
      </c>
      <c r="J9" s="135"/>
      <c r="K9" s="135"/>
      <c r="L9" s="135"/>
      <c r="M9" s="135">
        <v>10</v>
      </c>
      <c r="N9" s="137">
        <f t="shared" si="0"/>
        <v>55</v>
      </c>
      <c r="O9" s="138"/>
      <c r="P9" s="184">
        <f t="shared" si="1"/>
        <v>6.759999999999998</v>
      </c>
      <c r="Q9" s="132">
        <f t="shared" si="2"/>
        <v>55</v>
      </c>
      <c r="R9" s="84"/>
      <c r="S9" s="183">
        <f t="shared" si="3"/>
        <v>6.759999999999998</v>
      </c>
      <c r="T9" s="135">
        <v>1</v>
      </c>
      <c r="U9" s="135">
        <v>1</v>
      </c>
      <c r="V9" s="135">
        <v>1</v>
      </c>
      <c r="W9" s="135">
        <v>1</v>
      </c>
      <c r="X9" s="135">
        <v>1</v>
      </c>
      <c r="Y9" s="135">
        <v>1</v>
      </c>
      <c r="Z9" s="149">
        <f t="shared" si="4"/>
        <v>6</v>
      </c>
      <c r="AA9" s="136" t="s">
        <v>378</v>
      </c>
      <c r="AB9" s="136">
        <v>3</v>
      </c>
      <c r="AC9" s="136">
        <v>3</v>
      </c>
      <c r="AD9" s="136">
        <v>3</v>
      </c>
      <c r="AE9" s="136">
        <v>3</v>
      </c>
      <c r="AF9" s="136">
        <v>3</v>
      </c>
      <c r="AG9" s="136">
        <v>3</v>
      </c>
      <c r="AH9" s="141">
        <f t="shared" si="5"/>
        <v>18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90.81</v>
      </c>
      <c r="H10" s="84">
        <v>91</v>
      </c>
      <c r="I10" s="135">
        <v>93</v>
      </c>
      <c r="J10" s="135"/>
      <c r="K10" s="135"/>
      <c r="L10" s="135"/>
      <c r="M10" s="135">
        <v>13</v>
      </c>
      <c r="N10" s="137">
        <f t="shared" si="0"/>
        <v>106</v>
      </c>
      <c r="O10" s="84"/>
      <c r="P10" s="184">
        <f t="shared" si="1"/>
        <v>15.189999999999998</v>
      </c>
      <c r="Q10" s="132">
        <f t="shared" si="2"/>
        <v>106</v>
      </c>
      <c r="R10" s="84"/>
      <c r="S10" s="183">
        <f t="shared" si="3"/>
        <v>15.189999999999998</v>
      </c>
      <c r="T10" s="135">
        <v>10</v>
      </c>
      <c r="U10" s="135">
        <v>10</v>
      </c>
      <c r="V10" s="135">
        <v>10</v>
      </c>
      <c r="W10" s="135">
        <v>10</v>
      </c>
      <c r="X10" s="135">
        <v>10</v>
      </c>
      <c r="Y10" s="135">
        <v>10</v>
      </c>
      <c r="Z10" s="149">
        <f t="shared" si="4"/>
        <v>60</v>
      </c>
      <c r="AA10" s="136" t="s">
        <v>378</v>
      </c>
      <c r="AB10" s="135">
        <v>5</v>
      </c>
      <c r="AC10" s="135">
        <v>5</v>
      </c>
      <c r="AD10" s="135">
        <v>5</v>
      </c>
      <c r="AE10" s="135">
        <v>5</v>
      </c>
      <c r="AF10" s="135">
        <v>5</v>
      </c>
      <c r="AG10" s="135">
        <v>5</v>
      </c>
      <c r="AH10" s="141">
        <f t="shared" si="5"/>
        <v>30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32</v>
      </c>
      <c r="H11" s="135">
        <v>40</v>
      </c>
      <c r="I11" s="135">
        <v>30</v>
      </c>
      <c r="J11" s="135"/>
      <c r="K11" s="135"/>
      <c r="L11" s="135"/>
      <c r="M11" s="135">
        <v>5</v>
      </c>
      <c r="N11" s="137">
        <f t="shared" si="0"/>
        <v>35</v>
      </c>
      <c r="O11" s="138"/>
      <c r="P11" s="184">
        <f t="shared" si="1"/>
        <v>3</v>
      </c>
      <c r="Q11" s="132">
        <f t="shared" si="2"/>
        <v>35</v>
      </c>
      <c r="R11" s="84"/>
      <c r="S11" s="183">
        <f t="shared" si="3"/>
        <v>3</v>
      </c>
      <c r="T11" s="135">
        <v>1</v>
      </c>
      <c r="U11" s="135">
        <v>2</v>
      </c>
      <c r="V11" s="135">
        <v>1</v>
      </c>
      <c r="W11" s="135">
        <v>2</v>
      </c>
      <c r="X11" s="135">
        <v>1</v>
      </c>
      <c r="Y11" s="135">
        <v>1</v>
      </c>
      <c r="Z11" s="149">
        <f t="shared" si="4"/>
        <v>8</v>
      </c>
      <c r="AA11" s="136" t="s">
        <v>376</v>
      </c>
      <c r="AB11" s="136">
        <v>1</v>
      </c>
      <c r="AC11" s="136">
        <v>1</v>
      </c>
      <c r="AD11" s="136">
        <v>1</v>
      </c>
      <c r="AE11" s="136">
        <v>1</v>
      </c>
      <c r="AF11" s="136">
        <v>1</v>
      </c>
      <c r="AG11" s="136">
        <v>1</v>
      </c>
      <c r="AH11" s="141">
        <f t="shared" si="5"/>
        <v>6</v>
      </c>
      <c r="AI11" s="136" t="s">
        <v>375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42.39</v>
      </c>
      <c r="H12" s="84">
        <v>45</v>
      </c>
      <c r="I12" s="135">
        <v>41</v>
      </c>
      <c r="J12" s="135"/>
      <c r="K12" s="135"/>
      <c r="L12" s="135"/>
      <c r="M12" s="135">
        <v>8</v>
      </c>
      <c r="N12" s="137">
        <f t="shared" si="0"/>
        <v>49</v>
      </c>
      <c r="O12" s="84"/>
      <c r="P12" s="184">
        <f t="shared" si="1"/>
        <v>6.6099999999999994</v>
      </c>
      <c r="Q12" s="132">
        <f t="shared" si="2"/>
        <v>49</v>
      </c>
      <c r="R12" s="84"/>
      <c r="S12" s="183">
        <f t="shared" si="3"/>
        <v>6.6099999999999994</v>
      </c>
      <c r="T12" s="135">
        <v>3</v>
      </c>
      <c r="U12" s="135">
        <v>2</v>
      </c>
      <c r="V12" s="135" t="s">
        <v>379</v>
      </c>
      <c r="W12" s="135"/>
      <c r="X12" s="135" t="s">
        <v>379</v>
      </c>
      <c r="Y12" s="135" t="s">
        <v>379</v>
      </c>
      <c r="Z12" s="149">
        <f t="shared" si="4"/>
        <v>5</v>
      </c>
      <c r="AA12" s="136" t="s">
        <v>378</v>
      </c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65.91</v>
      </c>
      <c r="H13" s="135">
        <v>81</v>
      </c>
      <c r="I13" s="135">
        <v>68</v>
      </c>
      <c r="J13" s="135"/>
      <c r="K13" s="135">
        <v>1</v>
      </c>
      <c r="L13" s="135"/>
      <c r="M13" s="135">
        <v>16</v>
      </c>
      <c r="N13" s="137">
        <f t="shared" si="0"/>
        <v>85</v>
      </c>
      <c r="O13" s="138"/>
      <c r="P13" s="184">
        <f t="shared" si="1"/>
        <v>19.090000000000003</v>
      </c>
      <c r="Q13" s="132">
        <f t="shared" si="2"/>
        <v>85</v>
      </c>
      <c r="R13" s="84"/>
      <c r="S13" s="183">
        <f t="shared" si="3"/>
        <v>19.090000000000003</v>
      </c>
      <c r="T13" s="135">
        <v>6</v>
      </c>
      <c r="U13" s="135">
        <v>6</v>
      </c>
      <c r="V13" s="135">
        <v>6</v>
      </c>
      <c r="W13" s="135">
        <v>6</v>
      </c>
      <c r="X13" s="135">
        <v>6</v>
      </c>
      <c r="Y13" s="135">
        <v>6</v>
      </c>
      <c r="Z13" s="149">
        <f t="shared" si="4"/>
        <v>36</v>
      </c>
      <c r="AA13" s="136" t="s">
        <v>376</v>
      </c>
      <c r="AB13" s="136">
        <v>5</v>
      </c>
      <c r="AC13" s="136">
        <v>5</v>
      </c>
      <c r="AD13" s="136">
        <v>5</v>
      </c>
      <c r="AE13" s="136">
        <v>5</v>
      </c>
      <c r="AF13" s="136">
        <v>5</v>
      </c>
      <c r="AG13" s="136">
        <v>5</v>
      </c>
      <c r="AH13" s="141">
        <f t="shared" si="5"/>
        <v>30</v>
      </c>
      <c r="AI13" s="136" t="s">
        <v>375</v>
      </c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70">
        <v>128</v>
      </c>
      <c r="H14" s="84">
        <v>95</v>
      </c>
      <c r="I14" s="135">
        <v>77</v>
      </c>
      <c r="J14" s="135"/>
      <c r="K14" s="135">
        <v>1</v>
      </c>
      <c r="L14" s="135"/>
      <c r="M14" s="135">
        <v>20</v>
      </c>
      <c r="N14" s="137">
        <f t="shared" si="0"/>
        <v>98</v>
      </c>
      <c r="O14" s="84">
        <v>1</v>
      </c>
      <c r="P14" s="184">
        <f t="shared" si="1"/>
        <v>-31</v>
      </c>
      <c r="Q14" s="132">
        <f t="shared" si="2"/>
        <v>98</v>
      </c>
      <c r="R14" s="84">
        <v>1</v>
      </c>
      <c r="S14" s="183">
        <f t="shared" si="3"/>
        <v>-31</v>
      </c>
      <c r="T14" s="135">
        <v>20</v>
      </c>
      <c r="U14" s="135">
        <v>10</v>
      </c>
      <c r="V14" s="135"/>
      <c r="W14" s="135"/>
      <c r="X14" s="135"/>
      <c r="Y14" s="135"/>
      <c r="Z14" s="149">
        <f t="shared" si="4"/>
        <v>30</v>
      </c>
      <c r="AA14" s="136" t="s">
        <v>383</v>
      </c>
      <c r="AB14" s="136">
        <v>5</v>
      </c>
      <c r="AC14" s="136">
        <v>5</v>
      </c>
      <c r="AD14" s="136">
        <v>5</v>
      </c>
      <c r="AE14" s="136">
        <v>5</v>
      </c>
      <c r="AF14" s="136">
        <v>5</v>
      </c>
      <c r="AG14" s="136">
        <v>5</v>
      </c>
      <c r="AH14" s="141">
        <f t="shared" si="5"/>
        <v>30</v>
      </c>
      <c r="AI14" s="136" t="s">
        <v>384</v>
      </c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32</v>
      </c>
      <c r="H15" s="135">
        <v>34</v>
      </c>
      <c r="I15" s="135">
        <v>27</v>
      </c>
      <c r="J15" s="135"/>
      <c r="K15" s="135"/>
      <c r="L15" s="135"/>
      <c r="M15" s="135">
        <v>4</v>
      </c>
      <c r="N15" s="137">
        <f t="shared" si="0"/>
        <v>31</v>
      </c>
      <c r="O15" s="138">
        <v>0</v>
      </c>
      <c r="P15" s="184">
        <f t="shared" si="1"/>
        <v>-1</v>
      </c>
      <c r="Q15" s="132">
        <f t="shared" si="2"/>
        <v>31</v>
      </c>
      <c r="R15" s="84"/>
      <c r="S15" s="183">
        <f t="shared" si="3"/>
        <v>-1</v>
      </c>
      <c r="T15" s="135">
        <v>2</v>
      </c>
      <c r="U15" s="135"/>
      <c r="V15" s="135">
        <v>2</v>
      </c>
      <c r="W15" s="135">
        <v>0</v>
      </c>
      <c r="X15" s="135">
        <v>0</v>
      </c>
      <c r="Y15" s="135">
        <v>2</v>
      </c>
      <c r="Z15" s="149">
        <f t="shared" si="4"/>
        <v>6</v>
      </c>
      <c r="AA15" s="136" t="s">
        <v>389</v>
      </c>
      <c r="AB15" s="136">
        <v>2</v>
      </c>
      <c r="AC15" s="136">
        <v>2</v>
      </c>
      <c r="AD15" s="136">
        <v>2</v>
      </c>
      <c r="AE15" s="136">
        <v>2</v>
      </c>
      <c r="AF15" s="136">
        <v>2</v>
      </c>
      <c r="AG15" s="136">
        <v>2</v>
      </c>
      <c r="AH15" s="141">
        <f t="shared" si="5"/>
        <v>12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32</v>
      </c>
      <c r="H16" s="84">
        <v>22</v>
      </c>
      <c r="I16" s="135">
        <v>23</v>
      </c>
      <c r="J16" s="135"/>
      <c r="K16" s="135"/>
      <c r="L16" s="135"/>
      <c r="M16" s="135">
        <v>4</v>
      </c>
      <c r="N16" s="137">
        <f t="shared" si="0"/>
        <v>27</v>
      </c>
      <c r="O16" s="84"/>
      <c r="P16" s="184">
        <f t="shared" si="1"/>
        <v>-5</v>
      </c>
      <c r="Q16" s="132">
        <f t="shared" si="2"/>
        <v>27</v>
      </c>
      <c r="R16" s="84"/>
      <c r="S16" s="183">
        <f t="shared" si="3"/>
        <v>-5</v>
      </c>
      <c r="T16" s="135">
        <v>1</v>
      </c>
      <c r="U16" s="135">
        <v>1</v>
      </c>
      <c r="V16" s="135">
        <v>1</v>
      </c>
      <c r="W16" s="135">
        <v>1</v>
      </c>
      <c r="X16" s="135">
        <v>1</v>
      </c>
      <c r="Y16" s="135">
        <v>1</v>
      </c>
      <c r="Z16" s="149">
        <f t="shared" si="4"/>
        <v>6</v>
      </c>
      <c r="AA16" s="136" t="s">
        <v>376</v>
      </c>
      <c r="AB16" s="136">
        <v>1</v>
      </c>
      <c r="AC16" s="136">
        <v>1</v>
      </c>
      <c r="AD16" s="136">
        <v>1</v>
      </c>
      <c r="AE16" s="136">
        <v>1</v>
      </c>
      <c r="AF16" s="136">
        <v>1</v>
      </c>
      <c r="AG16" s="136">
        <v>1</v>
      </c>
      <c r="AH16" s="141">
        <f t="shared" si="5"/>
        <v>6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35.409999999999997</v>
      </c>
      <c r="H17" s="135">
        <v>48</v>
      </c>
      <c r="I17" s="135">
        <v>40</v>
      </c>
      <c r="J17" s="135"/>
      <c r="K17" s="135"/>
      <c r="L17" s="135"/>
      <c r="M17" s="135">
        <v>4</v>
      </c>
      <c r="N17" s="137">
        <f t="shared" si="0"/>
        <v>44</v>
      </c>
      <c r="O17" s="138"/>
      <c r="P17" s="184">
        <f t="shared" si="1"/>
        <v>8.5900000000000034</v>
      </c>
      <c r="Q17" s="132">
        <f t="shared" si="2"/>
        <v>44</v>
      </c>
      <c r="R17" s="84"/>
      <c r="S17" s="183">
        <f t="shared" si="3"/>
        <v>8.5900000000000034</v>
      </c>
      <c r="T17" s="135">
        <v>3</v>
      </c>
      <c r="U17" s="135">
        <v>3</v>
      </c>
      <c r="V17" s="135">
        <v>3</v>
      </c>
      <c r="W17" s="135">
        <v>3</v>
      </c>
      <c r="X17" s="135">
        <v>3</v>
      </c>
      <c r="Y17" s="135">
        <v>3</v>
      </c>
      <c r="Z17" s="149">
        <f t="shared" si="4"/>
        <v>18</v>
      </c>
      <c r="AA17" s="136" t="s">
        <v>389</v>
      </c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70">
        <v>32</v>
      </c>
      <c r="H18" s="84">
        <v>27</v>
      </c>
      <c r="I18" s="135">
        <v>25</v>
      </c>
      <c r="J18" s="135"/>
      <c r="K18" s="135"/>
      <c r="L18" s="135"/>
      <c r="M18" s="135">
        <v>1</v>
      </c>
      <c r="N18" s="137">
        <f t="shared" si="0"/>
        <v>26</v>
      </c>
      <c r="O18" s="84"/>
      <c r="P18" s="184">
        <f t="shared" si="1"/>
        <v>-6</v>
      </c>
      <c r="Q18" s="132">
        <f t="shared" si="2"/>
        <v>26</v>
      </c>
      <c r="R18" s="84"/>
      <c r="S18" s="183">
        <f t="shared" si="3"/>
        <v>-6</v>
      </c>
      <c r="T18" s="135">
        <v>6</v>
      </c>
      <c r="U18" s="135">
        <v>1</v>
      </c>
      <c r="V18" s="135"/>
      <c r="W18" s="135"/>
      <c r="X18" s="135"/>
      <c r="Y18" s="135"/>
      <c r="Z18" s="149">
        <f t="shared" si="4"/>
        <v>7</v>
      </c>
      <c r="AA18" s="136"/>
      <c r="AB18" s="136">
        <v>2</v>
      </c>
      <c r="AC18" s="136">
        <v>2</v>
      </c>
      <c r="AD18" s="136">
        <v>1</v>
      </c>
      <c r="AE18" s="136">
        <v>1</v>
      </c>
      <c r="AF18" s="136">
        <v>1</v>
      </c>
      <c r="AG18" s="136">
        <v>1</v>
      </c>
      <c r="AH18" s="141">
        <f t="shared" si="5"/>
        <v>8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32</v>
      </c>
      <c r="H19" s="135">
        <v>43</v>
      </c>
      <c r="I19" s="135">
        <v>37</v>
      </c>
      <c r="J19" s="135"/>
      <c r="K19" s="135"/>
      <c r="L19" s="135"/>
      <c r="M19" s="135">
        <v>2</v>
      </c>
      <c r="N19" s="137">
        <f t="shared" si="0"/>
        <v>39</v>
      </c>
      <c r="O19" s="138"/>
      <c r="P19" s="184">
        <f t="shared" si="1"/>
        <v>7</v>
      </c>
      <c r="Q19" s="132">
        <f t="shared" si="2"/>
        <v>39</v>
      </c>
      <c r="R19" s="84"/>
      <c r="S19" s="183">
        <f t="shared" si="3"/>
        <v>7</v>
      </c>
      <c r="T19" s="135">
        <v>2</v>
      </c>
      <c r="U19" s="135"/>
      <c r="V19" s="135">
        <v>2</v>
      </c>
      <c r="W19" s="135"/>
      <c r="X19" s="135">
        <v>2</v>
      </c>
      <c r="Y19" s="135" t="s">
        <v>379</v>
      </c>
      <c r="Z19" s="149">
        <f t="shared" si="4"/>
        <v>6</v>
      </c>
      <c r="AA19" s="136" t="s">
        <v>389</v>
      </c>
      <c r="AB19" s="136">
        <v>2</v>
      </c>
      <c r="AC19" s="136">
        <v>2</v>
      </c>
      <c r="AD19" s="136">
        <v>2</v>
      </c>
      <c r="AE19" s="136">
        <v>2</v>
      </c>
      <c r="AF19" s="136">
        <v>2</v>
      </c>
      <c r="AG19" s="136">
        <v>2</v>
      </c>
      <c r="AH19" s="141">
        <f t="shared" si="5"/>
        <v>12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32</v>
      </c>
      <c r="H20" s="84">
        <v>43</v>
      </c>
      <c r="I20" s="135">
        <v>31</v>
      </c>
      <c r="J20" s="135"/>
      <c r="K20" s="135"/>
      <c r="L20" s="135"/>
      <c r="M20" s="135">
        <v>3</v>
      </c>
      <c r="N20" s="137">
        <f t="shared" si="0"/>
        <v>34</v>
      </c>
      <c r="O20" s="84"/>
      <c r="P20" s="184">
        <f t="shared" si="1"/>
        <v>2</v>
      </c>
      <c r="Q20" s="132">
        <f t="shared" si="2"/>
        <v>34</v>
      </c>
      <c r="R20" s="84"/>
      <c r="S20" s="183">
        <f t="shared" si="3"/>
        <v>2</v>
      </c>
      <c r="T20" s="135" t="s">
        <v>379</v>
      </c>
      <c r="U20" s="135"/>
      <c r="V20" s="135" t="s">
        <v>379</v>
      </c>
      <c r="W20" s="135">
        <v>2</v>
      </c>
      <c r="X20" s="135">
        <v>1</v>
      </c>
      <c r="Y20" s="135" t="s">
        <v>379</v>
      </c>
      <c r="Z20" s="149">
        <f t="shared" si="4"/>
        <v>3</v>
      </c>
      <c r="AA20" s="136" t="s">
        <v>389</v>
      </c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20</v>
      </c>
      <c r="H21" s="135">
        <v>6</v>
      </c>
      <c r="I21" s="135">
        <v>8</v>
      </c>
      <c r="J21" s="135"/>
      <c r="K21" s="135"/>
      <c r="L21" s="135">
        <v>2</v>
      </c>
      <c r="M21" s="135"/>
      <c r="N21" s="137">
        <f t="shared" si="0"/>
        <v>10</v>
      </c>
      <c r="O21" s="138"/>
      <c r="P21" s="184">
        <f t="shared" si="1"/>
        <v>-10</v>
      </c>
      <c r="Q21" s="132">
        <f t="shared" si="2"/>
        <v>10</v>
      </c>
      <c r="R21" s="84"/>
      <c r="S21" s="183">
        <f t="shared" si="3"/>
        <v>-10</v>
      </c>
      <c r="T21" s="135">
        <v>8</v>
      </c>
      <c r="U21" s="135">
        <v>5</v>
      </c>
      <c r="V21" s="135">
        <v>2</v>
      </c>
      <c r="W21" s="135" t="s">
        <v>379</v>
      </c>
      <c r="X21" s="135" t="s">
        <v>379</v>
      </c>
      <c r="Y21" s="135" t="s">
        <v>379</v>
      </c>
      <c r="Z21" s="149">
        <f t="shared" si="4"/>
        <v>15</v>
      </c>
      <c r="AA21" s="136" t="s">
        <v>389</v>
      </c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20</v>
      </c>
      <c r="H22" s="84">
        <v>5</v>
      </c>
      <c r="I22" s="135">
        <v>8</v>
      </c>
      <c r="J22" s="135"/>
      <c r="K22" s="135">
        <v>2</v>
      </c>
      <c r="L22" s="135"/>
      <c r="M22" s="135">
        <v>5</v>
      </c>
      <c r="N22" s="137">
        <f t="shared" si="0"/>
        <v>15</v>
      </c>
      <c r="O22" s="84"/>
      <c r="P22" s="184">
        <f t="shared" si="1"/>
        <v>-5</v>
      </c>
      <c r="Q22" s="132">
        <f t="shared" si="2"/>
        <v>15</v>
      </c>
      <c r="R22" s="84"/>
      <c r="S22" s="183">
        <f t="shared" si="3"/>
        <v>-5</v>
      </c>
      <c r="T22" s="135">
        <v>2</v>
      </c>
      <c r="U22" s="135">
        <v>1</v>
      </c>
      <c r="V22" s="135">
        <v>1</v>
      </c>
      <c r="W22" s="135">
        <v>1</v>
      </c>
      <c r="X22" s="135"/>
      <c r="Y22" s="135"/>
      <c r="Z22" s="149">
        <f t="shared" si="4"/>
        <v>5</v>
      </c>
      <c r="AA22" s="136"/>
      <c r="AB22" s="135">
        <v>2</v>
      </c>
      <c r="AC22" s="135">
        <v>1</v>
      </c>
      <c r="AD22" s="135">
        <v>2</v>
      </c>
      <c r="AE22" s="135">
        <v>1</v>
      </c>
      <c r="AF22" s="135">
        <v>2</v>
      </c>
      <c r="AG22" s="135">
        <v>1</v>
      </c>
      <c r="AH22" s="141">
        <f t="shared" si="5"/>
        <v>9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20</v>
      </c>
      <c r="H23" s="135">
        <v>3</v>
      </c>
      <c r="I23" s="135">
        <v>5</v>
      </c>
      <c r="J23" s="135"/>
      <c r="K23" s="135">
        <v>2</v>
      </c>
      <c r="L23" s="135"/>
      <c r="M23" s="135">
        <v>4</v>
      </c>
      <c r="N23" s="137">
        <f t="shared" si="0"/>
        <v>11</v>
      </c>
      <c r="O23" s="138"/>
      <c r="P23" s="184">
        <f t="shared" si="1"/>
        <v>-9</v>
      </c>
      <c r="Q23" s="132">
        <f t="shared" si="2"/>
        <v>11</v>
      </c>
      <c r="R23" s="84"/>
      <c r="S23" s="183">
        <f t="shared" si="3"/>
        <v>-9</v>
      </c>
      <c r="T23" s="135">
        <v>2</v>
      </c>
      <c r="U23" s="135">
        <v>2</v>
      </c>
      <c r="V23" s="135">
        <v>2</v>
      </c>
      <c r="W23" s="135">
        <v>2</v>
      </c>
      <c r="X23" s="135">
        <v>2</v>
      </c>
      <c r="Y23" s="135">
        <v>3</v>
      </c>
      <c r="Z23" s="149">
        <f t="shared" si="4"/>
        <v>13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35" t="s">
        <v>303</v>
      </c>
      <c r="B24" s="136" t="s">
        <v>304</v>
      </c>
      <c r="C24" s="136" t="s">
        <v>349</v>
      </c>
      <c r="D24" s="135"/>
      <c r="E24" s="135"/>
      <c r="F24" s="135"/>
      <c r="G24" s="133">
        <v>48.61</v>
      </c>
      <c r="H24" s="84">
        <v>31</v>
      </c>
      <c r="I24" s="135">
        <v>31</v>
      </c>
      <c r="J24" s="135"/>
      <c r="K24" s="135">
        <v>1</v>
      </c>
      <c r="L24" s="135"/>
      <c r="M24" s="135">
        <v>1</v>
      </c>
      <c r="N24" s="137">
        <f t="shared" si="0"/>
        <v>33</v>
      </c>
      <c r="O24" s="84"/>
      <c r="P24" s="184">
        <f t="shared" si="1"/>
        <v>-15.61</v>
      </c>
      <c r="Q24" s="132">
        <f t="shared" si="2"/>
        <v>33</v>
      </c>
      <c r="R24" s="84"/>
      <c r="S24" s="183">
        <f t="shared" si="3"/>
        <v>-15.61</v>
      </c>
      <c r="T24" s="135">
        <v>3</v>
      </c>
      <c r="U24" s="135">
        <v>3</v>
      </c>
      <c r="V24" s="135">
        <v>3</v>
      </c>
      <c r="W24" s="135">
        <v>3</v>
      </c>
      <c r="X24" s="135">
        <v>3</v>
      </c>
      <c r="Y24" s="135">
        <v>1</v>
      </c>
      <c r="Z24" s="149">
        <f t="shared" si="4"/>
        <v>16</v>
      </c>
      <c r="AA24" s="136"/>
      <c r="AB24" s="135">
        <v>10</v>
      </c>
      <c r="AC24" s="135">
        <v>10</v>
      </c>
      <c r="AD24" s="135">
        <v>10</v>
      </c>
      <c r="AE24" s="135">
        <v>10</v>
      </c>
      <c r="AF24" s="135">
        <v>6</v>
      </c>
      <c r="AG24" s="135">
        <v>3</v>
      </c>
      <c r="AH24" s="141">
        <f t="shared" si="5"/>
        <v>49</v>
      </c>
      <c r="AI24" s="136"/>
    </row>
    <row r="25" spans="1:35" s="139" customFormat="1">
      <c r="A25" s="135" t="s">
        <v>303</v>
      </c>
      <c r="B25" s="136" t="s">
        <v>307</v>
      </c>
      <c r="C25" s="136" t="s">
        <v>350</v>
      </c>
      <c r="D25" s="135"/>
      <c r="E25" s="135"/>
      <c r="F25" s="135"/>
      <c r="G25" s="135">
        <v>34.46</v>
      </c>
      <c r="H25" s="135">
        <v>16</v>
      </c>
      <c r="I25" s="135">
        <v>24</v>
      </c>
      <c r="J25" s="135"/>
      <c r="K25" s="135" t="s">
        <v>379</v>
      </c>
      <c r="L25" s="135"/>
      <c r="M25" s="135">
        <v>4</v>
      </c>
      <c r="N25" s="137">
        <f t="shared" si="0"/>
        <v>28</v>
      </c>
      <c r="O25" s="138"/>
      <c r="P25" s="184">
        <f t="shared" si="1"/>
        <v>-6.4600000000000009</v>
      </c>
      <c r="Q25" s="132">
        <f t="shared" si="2"/>
        <v>28</v>
      </c>
      <c r="R25" s="84"/>
      <c r="S25" s="183">
        <f t="shared" si="3"/>
        <v>-6.4600000000000009</v>
      </c>
      <c r="T25" s="135">
        <v>2</v>
      </c>
      <c r="U25" s="135">
        <v>2</v>
      </c>
      <c r="V25" s="135">
        <v>2</v>
      </c>
      <c r="W25" s="135">
        <v>2</v>
      </c>
      <c r="X25" s="135">
        <v>2</v>
      </c>
      <c r="Y25" s="135">
        <v>1</v>
      </c>
      <c r="Z25" s="149">
        <f t="shared" si="4"/>
        <v>11</v>
      </c>
      <c r="AA25" s="136" t="s">
        <v>389</v>
      </c>
      <c r="AB25" s="136">
        <v>8</v>
      </c>
      <c r="AC25" s="136">
        <v>8</v>
      </c>
      <c r="AD25" s="136">
        <v>8</v>
      </c>
      <c r="AE25" s="136">
        <v>8</v>
      </c>
      <c r="AF25" s="136">
        <v>6</v>
      </c>
      <c r="AG25" s="136">
        <v>2</v>
      </c>
      <c r="AH25" s="141">
        <f t="shared" si="5"/>
        <v>40</v>
      </c>
      <c r="AI25" s="136"/>
    </row>
    <row r="26" spans="1:35" s="139" customFormat="1">
      <c r="A26" s="135" t="s">
        <v>303</v>
      </c>
      <c r="B26" s="136" t="s">
        <v>310</v>
      </c>
      <c r="C26" s="136" t="s">
        <v>351</v>
      </c>
      <c r="D26" s="135"/>
      <c r="E26" s="135"/>
      <c r="F26" s="135"/>
      <c r="G26" s="135">
        <v>18.18</v>
      </c>
      <c r="H26" s="84">
        <v>14</v>
      </c>
      <c r="I26" s="135">
        <v>15</v>
      </c>
      <c r="J26" s="135"/>
      <c r="K26" s="135"/>
      <c r="L26" s="135"/>
      <c r="M26" s="135"/>
      <c r="N26" s="137">
        <f t="shared" si="0"/>
        <v>15</v>
      </c>
      <c r="O26" s="84"/>
      <c r="P26" s="184">
        <f t="shared" si="1"/>
        <v>-3.1799999999999997</v>
      </c>
      <c r="Q26" s="132">
        <f t="shared" si="2"/>
        <v>15</v>
      </c>
      <c r="R26" s="84"/>
      <c r="S26" s="183">
        <f t="shared" si="3"/>
        <v>-3.1799999999999997</v>
      </c>
      <c r="T26" s="135" t="s">
        <v>379</v>
      </c>
      <c r="U26" s="135">
        <v>1</v>
      </c>
      <c r="V26" s="135">
        <v>1</v>
      </c>
      <c r="W26" s="135">
        <v>1</v>
      </c>
      <c r="X26" s="135"/>
      <c r="Y26" s="135"/>
      <c r="Z26" s="149">
        <f t="shared" si="4"/>
        <v>3</v>
      </c>
      <c r="AA26" s="136"/>
      <c r="AB26" s="136">
        <v>4</v>
      </c>
      <c r="AC26" s="136">
        <v>3</v>
      </c>
      <c r="AD26" s="136">
        <v>3</v>
      </c>
      <c r="AE26" s="136">
        <v>3</v>
      </c>
      <c r="AF26" s="136">
        <v>3</v>
      </c>
      <c r="AG26" s="136">
        <v>2</v>
      </c>
      <c r="AH26" s="141">
        <f t="shared" si="5"/>
        <v>18</v>
      </c>
      <c r="AI26" s="136"/>
    </row>
    <row r="27" spans="1:35" s="139" customFormat="1">
      <c r="A27" s="135" t="s">
        <v>303</v>
      </c>
      <c r="B27" s="136" t="s">
        <v>313</v>
      </c>
      <c r="C27" s="136" t="s">
        <v>352</v>
      </c>
      <c r="D27" s="135"/>
      <c r="E27" s="135"/>
      <c r="F27" s="135"/>
      <c r="G27" s="135">
        <v>28.58</v>
      </c>
      <c r="H27" s="135">
        <v>13</v>
      </c>
      <c r="I27" s="135">
        <v>19</v>
      </c>
      <c r="J27" s="135"/>
      <c r="K27" s="135"/>
      <c r="L27" s="135"/>
      <c r="M27" s="135" t="s">
        <v>379</v>
      </c>
      <c r="N27" s="137">
        <f t="shared" si="0"/>
        <v>19</v>
      </c>
      <c r="O27" s="138"/>
      <c r="P27" s="184">
        <f t="shared" si="1"/>
        <v>-9.5799999999999983</v>
      </c>
      <c r="Q27" s="132">
        <f t="shared" si="2"/>
        <v>19</v>
      </c>
      <c r="R27" s="84"/>
      <c r="S27" s="183">
        <f t="shared" si="3"/>
        <v>-9.5799999999999983</v>
      </c>
      <c r="T27" s="135">
        <v>2</v>
      </c>
      <c r="U27" s="135">
        <v>3</v>
      </c>
      <c r="V27" s="135">
        <v>3</v>
      </c>
      <c r="W27" s="135">
        <v>2</v>
      </c>
      <c r="X27" s="135">
        <v>1</v>
      </c>
      <c r="Y27" s="135">
        <v>1</v>
      </c>
      <c r="Z27" s="149">
        <f t="shared" si="4"/>
        <v>12</v>
      </c>
      <c r="AA27" s="136"/>
      <c r="AB27" s="136">
        <v>5</v>
      </c>
      <c r="AC27" s="136">
        <v>5</v>
      </c>
      <c r="AD27" s="136">
        <v>5</v>
      </c>
      <c r="AE27" s="136">
        <v>5</v>
      </c>
      <c r="AF27" s="136">
        <v>5</v>
      </c>
      <c r="AG27" s="136">
        <v>4</v>
      </c>
      <c r="AH27" s="141">
        <f t="shared" si="5"/>
        <v>29</v>
      </c>
      <c r="AI27" s="136"/>
    </row>
    <row r="28" spans="1:35" s="139" customFormat="1">
      <c r="A28" s="135" t="s">
        <v>303</v>
      </c>
      <c r="B28" s="136" t="s">
        <v>315</v>
      </c>
      <c r="C28" s="136" t="s">
        <v>353</v>
      </c>
      <c r="D28" s="135"/>
      <c r="E28" s="135"/>
      <c r="F28" s="135"/>
      <c r="G28" s="170">
        <v>26.24</v>
      </c>
      <c r="H28" s="84">
        <v>11</v>
      </c>
      <c r="I28" s="135">
        <v>20</v>
      </c>
      <c r="J28" s="135"/>
      <c r="K28" s="135"/>
      <c r="L28" s="135"/>
      <c r="M28" s="135"/>
      <c r="N28" s="137">
        <f t="shared" si="0"/>
        <v>20</v>
      </c>
      <c r="O28" s="84"/>
      <c r="P28" s="184">
        <f t="shared" si="1"/>
        <v>-6.2399999999999984</v>
      </c>
      <c r="Q28" s="132">
        <f t="shared" si="2"/>
        <v>20</v>
      </c>
      <c r="R28" s="84"/>
      <c r="S28" s="183">
        <f t="shared" si="3"/>
        <v>-6.2399999999999984</v>
      </c>
      <c r="T28" s="135">
        <v>1</v>
      </c>
      <c r="U28" s="135">
        <v>1</v>
      </c>
      <c r="V28" s="135">
        <v>1</v>
      </c>
      <c r="W28" s="135">
        <v>1</v>
      </c>
      <c r="X28" s="135">
        <v>1</v>
      </c>
      <c r="Y28" s="135">
        <v>1</v>
      </c>
      <c r="Z28" s="149">
        <f t="shared" si="4"/>
        <v>6</v>
      </c>
      <c r="AA28" s="136"/>
      <c r="AB28" s="136">
        <v>5</v>
      </c>
      <c r="AC28" s="136">
        <v>5</v>
      </c>
      <c r="AD28" s="136">
        <v>5</v>
      </c>
      <c r="AE28" s="136">
        <v>4</v>
      </c>
      <c r="AF28" s="136">
        <v>4</v>
      </c>
      <c r="AG28" s="136">
        <v>4</v>
      </c>
      <c r="AH28" s="141">
        <f t="shared" si="5"/>
        <v>27</v>
      </c>
      <c r="AI28" s="136"/>
    </row>
    <row r="29" spans="1:35" s="139" customFormat="1">
      <c r="A29" s="135" t="s">
        <v>303</v>
      </c>
      <c r="B29" s="136" t="s">
        <v>317</v>
      </c>
      <c r="C29" s="136" t="s">
        <v>354</v>
      </c>
      <c r="D29" s="135"/>
      <c r="E29" s="135"/>
      <c r="F29" s="135"/>
      <c r="G29" s="135">
        <v>26.54</v>
      </c>
      <c r="H29" s="135">
        <v>10</v>
      </c>
      <c r="I29" s="135">
        <v>14</v>
      </c>
      <c r="J29" s="135"/>
      <c r="K29" s="135">
        <v>1</v>
      </c>
      <c r="L29" s="135"/>
      <c r="M29" s="135">
        <v>4</v>
      </c>
      <c r="N29" s="137">
        <f t="shared" si="0"/>
        <v>19</v>
      </c>
      <c r="O29" s="138"/>
      <c r="P29" s="184">
        <f t="shared" si="1"/>
        <v>-7.5399999999999991</v>
      </c>
      <c r="Q29" s="132">
        <f t="shared" si="2"/>
        <v>19</v>
      </c>
      <c r="R29" s="84"/>
      <c r="S29" s="183">
        <f t="shared" si="3"/>
        <v>-7.5399999999999991</v>
      </c>
      <c r="T29" s="135">
        <v>1</v>
      </c>
      <c r="U29" s="135"/>
      <c r="V29" s="135"/>
      <c r="W29" s="135"/>
      <c r="X29" s="135"/>
      <c r="Y29" s="135"/>
      <c r="Z29" s="149">
        <f t="shared" si="4"/>
        <v>1</v>
      </c>
      <c r="AA29" s="136"/>
      <c r="AB29" s="136">
        <v>5</v>
      </c>
      <c r="AC29" s="136">
        <v>4</v>
      </c>
      <c r="AD29" s="136">
        <v>4</v>
      </c>
      <c r="AE29" s="136">
        <v>3</v>
      </c>
      <c r="AF29" s="136">
        <v>3</v>
      </c>
      <c r="AG29" s="136">
        <v>1</v>
      </c>
      <c r="AH29" s="141">
        <f t="shared" si="5"/>
        <v>20</v>
      </c>
      <c r="AI29" s="136"/>
    </row>
    <row r="30" spans="1:35" s="139" customFormat="1">
      <c r="A30" s="135" t="s">
        <v>303</v>
      </c>
      <c r="B30" s="136" t="s">
        <v>320</v>
      </c>
      <c r="C30" s="136" t="s">
        <v>355</v>
      </c>
      <c r="D30" s="135"/>
      <c r="E30" s="135"/>
      <c r="F30" s="135"/>
      <c r="G30" s="170">
        <v>35.72</v>
      </c>
      <c r="H30" s="84">
        <v>26</v>
      </c>
      <c r="I30" s="135">
        <v>25</v>
      </c>
      <c r="J30" s="135"/>
      <c r="K30" s="135"/>
      <c r="L30" s="135"/>
      <c r="M30" s="135"/>
      <c r="N30" s="137">
        <f t="shared" si="0"/>
        <v>25</v>
      </c>
      <c r="O30" s="84"/>
      <c r="P30" s="184">
        <f t="shared" si="1"/>
        <v>-10.719999999999999</v>
      </c>
      <c r="Q30" s="132">
        <f t="shared" si="2"/>
        <v>25</v>
      </c>
      <c r="R30" s="84"/>
      <c r="S30" s="183">
        <f t="shared" si="3"/>
        <v>-10.719999999999999</v>
      </c>
      <c r="T30" s="135">
        <v>5</v>
      </c>
      <c r="U30" s="135">
        <v>5</v>
      </c>
      <c r="V30" s="135">
        <v>5</v>
      </c>
      <c r="W30" s="135">
        <v>4</v>
      </c>
      <c r="X30" s="135"/>
      <c r="Y30" s="135"/>
      <c r="Z30" s="149">
        <f t="shared" si="4"/>
        <v>19</v>
      </c>
      <c r="AA30" s="136" t="s">
        <v>380</v>
      </c>
      <c r="AB30" s="136">
        <v>10</v>
      </c>
      <c r="AC30" s="136">
        <v>10</v>
      </c>
      <c r="AD30" s="136">
        <v>7</v>
      </c>
      <c r="AE30" s="136">
        <v>5</v>
      </c>
      <c r="AF30" s="136">
        <v>5</v>
      </c>
      <c r="AG30" s="136">
        <v>5</v>
      </c>
      <c r="AH30" s="141">
        <f t="shared" si="5"/>
        <v>42</v>
      </c>
      <c r="AI30" s="136"/>
    </row>
    <row r="31" spans="1:35" s="139" customFormat="1">
      <c r="A31" s="135" t="s">
        <v>303</v>
      </c>
      <c r="B31" s="136" t="s">
        <v>322</v>
      </c>
      <c r="C31" s="136" t="s">
        <v>356</v>
      </c>
      <c r="D31" s="135"/>
      <c r="E31" s="135"/>
      <c r="F31" s="135"/>
      <c r="G31" s="135">
        <v>18.36</v>
      </c>
      <c r="H31" s="135">
        <v>8</v>
      </c>
      <c r="I31" s="135">
        <v>17</v>
      </c>
      <c r="J31" s="135"/>
      <c r="K31" s="135"/>
      <c r="L31" s="135"/>
      <c r="M31" s="135">
        <v>1</v>
      </c>
      <c r="N31" s="137">
        <f t="shared" si="0"/>
        <v>18</v>
      </c>
      <c r="O31" s="138"/>
      <c r="P31" s="184">
        <f t="shared" si="1"/>
        <v>-0.35999999999999943</v>
      </c>
      <c r="Q31" s="132">
        <f t="shared" si="2"/>
        <v>18</v>
      </c>
      <c r="R31" s="84"/>
      <c r="S31" s="183">
        <f t="shared" si="3"/>
        <v>-0.35999999999999943</v>
      </c>
      <c r="T31" s="135"/>
      <c r="U31" s="135"/>
      <c r="V31" s="135">
        <v>1</v>
      </c>
      <c r="W31" s="135">
        <v>1</v>
      </c>
      <c r="X31" s="135"/>
      <c r="Y31" s="135"/>
      <c r="Z31" s="149">
        <f t="shared" si="4"/>
        <v>2</v>
      </c>
      <c r="AA31" s="136"/>
      <c r="AB31" s="136">
        <v>4</v>
      </c>
      <c r="AC31" s="136">
        <v>4</v>
      </c>
      <c r="AD31" s="136">
        <v>3</v>
      </c>
      <c r="AE31" s="136">
        <v>3</v>
      </c>
      <c r="AF31" s="136">
        <v>2</v>
      </c>
      <c r="AG31" s="136">
        <v>2</v>
      </c>
      <c r="AH31" s="141">
        <f t="shared" si="5"/>
        <v>18</v>
      </c>
      <c r="AI31" s="136"/>
    </row>
    <row r="32" spans="1:35" s="139" customFormat="1">
      <c r="A32" s="135" t="s">
        <v>303</v>
      </c>
      <c r="B32" s="136" t="s">
        <v>324</v>
      </c>
      <c r="C32" s="136" t="s">
        <v>357</v>
      </c>
      <c r="D32" s="135"/>
      <c r="E32" s="135"/>
      <c r="F32" s="135"/>
      <c r="G32" s="135">
        <v>22.06</v>
      </c>
      <c r="H32" s="84">
        <v>6</v>
      </c>
      <c r="I32" s="135">
        <v>10</v>
      </c>
      <c r="J32" s="135"/>
      <c r="K32" s="135"/>
      <c r="L32" s="135"/>
      <c r="M32" s="135">
        <v>2</v>
      </c>
      <c r="N32" s="137">
        <f t="shared" si="0"/>
        <v>12</v>
      </c>
      <c r="O32" s="84"/>
      <c r="P32" s="184">
        <f t="shared" si="1"/>
        <v>-10.059999999999999</v>
      </c>
      <c r="Q32" s="132">
        <f t="shared" si="2"/>
        <v>12</v>
      </c>
      <c r="R32" s="84"/>
      <c r="S32" s="183">
        <f t="shared" si="3"/>
        <v>-10.059999999999999</v>
      </c>
      <c r="T32" s="135">
        <v>1</v>
      </c>
      <c r="U32" s="135">
        <v>2</v>
      </c>
      <c r="V32" s="135">
        <v>2</v>
      </c>
      <c r="W32" s="135">
        <v>2</v>
      </c>
      <c r="X32" s="135">
        <v>2</v>
      </c>
      <c r="Y32" s="135">
        <v>2</v>
      </c>
      <c r="Z32" s="149">
        <f t="shared" si="4"/>
        <v>11</v>
      </c>
      <c r="AA32" s="136"/>
      <c r="AB32" s="136">
        <v>4</v>
      </c>
      <c r="AC32" s="136">
        <v>4</v>
      </c>
      <c r="AD32" s="136">
        <v>4</v>
      </c>
      <c r="AE32" s="136">
        <v>4</v>
      </c>
      <c r="AF32" s="136">
        <v>3</v>
      </c>
      <c r="AG32" s="136">
        <v>3</v>
      </c>
      <c r="AH32" s="141">
        <f t="shared" si="5"/>
        <v>22</v>
      </c>
      <c r="AI32" s="136"/>
    </row>
    <row r="33" spans="1:35" s="139" customFormat="1">
      <c r="A33" s="135" t="s">
        <v>303</v>
      </c>
      <c r="B33" s="136" t="s">
        <v>326</v>
      </c>
      <c r="C33" s="136" t="s">
        <v>358</v>
      </c>
      <c r="D33" s="135"/>
      <c r="E33" s="135"/>
      <c r="F33" s="135"/>
      <c r="G33" s="135">
        <v>45.49</v>
      </c>
      <c r="H33" s="135">
        <v>21</v>
      </c>
      <c r="I33" s="135">
        <v>31</v>
      </c>
      <c r="J33" s="135"/>
      <c r="K33" s="135"/>
      <c r="L33" s="135"/>
      <c r="M33" s="135">
        <v>2</v>
      </c>
      <c r="N33" s="137">
        <f t="shared" si="0"/>
        <v>33</v>
      </c>
      <c r="O33" s="138"/>
      <c r="P33" s="184">
        <f t="shared" si="1"/>
        <v>-12.490000000000002</v>
      </c>
      <c r="Q33" s="132">
        <f t="shared" si="2"/>
        <v>33</v>
      </c>
      <c r="R33" s="84"/>
      <c r="S33" s="183">
        <f t="shared" si="3"/>
        <v>-12.490000000000002</v>
      </c>
      <c r="T33" s="135">
        <v>3</v>
      </c>
      <c r="U33" s="135">
        <v>3</v>
      </c>
      <c r="V33" s="135">
        <v>2</v>
      </c>
      <c r="W33" s="135">
        <v>2</v>
      </c>
      <c r="X33" s="135">
        <v>2</v>
      </c>
      <c r="Y33" s="135">
        <v>2</v>
      </c>
      <c r="Z33" s="149">
        <f t="shared" si="4"/>
        <v>14</v>
      </c>
      <c r="AA33" s="136"/>
      <c r="AB33" s="136">
        <v>10</v>
      </c>
      <c r="AC33" s="136">
        <v>8</v>
      </c>
      <c r="AD33" s="136">
        <v>8</v>
      </c>
      <c r="AE33" s="136">
        <v>8</v>
      </c>
      <c r="AF33" s="136">
        <v>8</v>
      </c>
      <c r="AG33" s="136">
        <v>3</v>
      </c>
      <c r="AH33" s="141">
        <f t="shared" si="5"/>
        <v>45</v>
      </c>
      <c r="AI33" s="136"/>
    </row>
    <row r="34" spans="1:35" s="139" customFormat="1">
      <c r="A34" s="135" t="s">
        <v>303</v>
      </c>
      <c r="B34" s="136" t="s">
        <v>328</v>
      </c>
      <c r="C34" s="136" t="s">
        <v>359</v>
      </c>
      <c r="D34" s="135"/>
      <c r="E34" s="135"/>
      <c r="F34" s="135"/>
      <c r="G34" s="135">
        <v>40.28</v>
      </c>
      <c r="H34" s="84">
        <v>17</v>
      </c>
      <c r="I34" s="135">
        <v>31</v>
      </c>
      <c r="J34" s="135"/>
      <c r="K34" s="135">
        <v>1</v>
      </c>
      <c r="L34" s="135"/>
      <c r="M34" s="135"/>
      <c r="N34" s="137">
        <f t="shared" si="0"/>
        <v>32</v>
      </c>
      <c r="O34" s="84"/>
      <c r="P34" s="184">
        <f t="shared" si="1"/>
        <v>-8.2800000000000011</v>
      </c>
      <c r="Q34" s="132">
        <f t="shared" si="2"/>
        <v>32</v>
      </c>
      <c r="R34" s="84"/>
      <c r="S34" s="183">
        <f t="shared" si="3"/>
        <v>-8.2800000000000011</v>
      </c>
      <c r="T34" s="135">
        <v>2</v>
      </c>
      <c r="U34" s="135">
        <v>2</v>
      </c>
      <c r="V34" s="135">
        <v>2</v>
      </c>
      <c r="W34" s="135">
        <v>2</v>
      </c>
      <c r="X34" s="135">
        <v>2</v>
      </c>
      <c r="Y34" s="135">
        <v>2</v>
      </c>
      <c r="Z34" s="149">
        <f t="shared" si="4"/>
        <v>12</v>
      </c>
      <c r="AA34" s="136"/>
      <c r="AB34" s="136">
        <v>7</v>
      </c>
      <c r="AC34" s="136">
        <v>7</v>
      </c>
      <c r="AD34" s="136">
        <v>7</v>
      </c>
      <c r="AE34" s="136">
        <v>7</v>
      </c>
      <c r="AF34" s="136">
        <v>6</v>
      </c>
      <c r="AG34" s="136">
        <v>5</v>
      </c>
      <c r="AH34" s="141">
        <f t="shared" si="5"/>
        <v>39</v>
      </c>
      <c r="AI34" s="136"/>
    </row>
    <row r="35" spans="1:35" s="139" customFormat="1">
      <c r="A35" s="135" t="s">
        <v>303</v>
      </c>
      <c r="B35" s="136" t="s">
        <v>330</v>
      </c>
      <c r="C35" s="136" t="s">
        <v>360</v>
      </c>
      <c r="D35" s="135"/>
      <c r="E35" s="135"/>
      <c r="F35" s="135"/>
      <c r="G35" s="135">
        <v>7.79</v>
      </c>
      <c r="H35" s="135">
        <v>4</v>
      </c>
      <c r="I35" s="135">
        <v>8</v>
      </c>
      <c r="J35" s="135"/>
      <c r="K35" s="135"/>
      <c r="L35" s="135"/>
      <c r="M35" s="135" t="s">
        <v>379</v>
      </c>
      <c r="N35" s="137">
        <f t="shared" si="0"/>
        <v>8</v>
      </c>
      <c r="O35" s="138"/>
      <c r="P35" s="184">
        <f t="shared" si="1"/>
        <v>0.20999999999999996</v>
      </c>
      <c r="Q35" s="132">
        <f t="shared" si="2"/>
        <v>8</v>
      </c>
      <c r="R35" s="84"/>
      <c r="S35" s="183">
        <f t="shared" si="3"/>
        <v>0.20999999999999996</v>
      </c>
      <c r="T35" s="135"/>
      <c r="U35" s="135"/>
      <c r="V35" s="135"/>
      <c r="W35" s="135"/>
      <c r="X35" s="135"/>
      <c r="Y35" s="135"/>
      <c r="Z35" s="149">
        <f t="shared" si="4"/>
        <v>0</v>
      </c>
      <c r="AA35" s="136"/>
      <c r="AB35" s="136">
        <v>2</v>
      </c>
      <c r="AC35" s="136">
        <v>2</v>
      </c>
      <c r="AD35" s="136">
        <v>1</v>
      </c>
      <c r="AE35" s="136">
        <v>1</v>
      </c>
      <c r="AF35" s="136">
        <v>1</v>
      </c>
      <c r="AG35" s="136">
        <v>1</v>
      </c>
      <c r="AH35" s="141">
        <f t="shared" si="5"/>
        <v>8</v>
      </c>
      <c r="AI35" s="136"/>
    </row>
    <row r="36" spans="1:35" s="139" customFormat="1">
      <c r="A36" s="135" t="s">
        <v>303</v>
      </c>
      <c r="B36" s="136" t="s">
        <v>332</v>
      </c>
      <c r="C36" s="136" t="s">
        <v>361</v>
      </c>
      <c r="D36" s="135"/>
      <c r="E36" s="135"/>
      <c r="F36" s="135"/>
      <c r="G36" s="170">
        <v>8.99</v>
      </c>
      <c r="H36" s="84">
        <v>4</v>
      </c>
      <c r="I36" s="135">
        <v>7</v>
      </c>
      <c r="J36" s="135"/>
      <c r="K36" s="135"/>
      <c r="L36" s="135"/>
      <c r="M36" s="135" t="s">
        <v>379</v>
      </c>
      <c r="N36" s="137">
        <f t="shared" si="0"/>
        <v>7</v>
      </c>
      <c r="O36" s="84"/>
      <c r="P36" s="184">
        <f t="shared" si="1"/>
        <v>-1.9900000000000002</v>
      </c>
      <c r="Q36" s="132">
        <f t="shared" si="2"/>
        <v>7</v>
      </c>
      <c r="R36" s="84"/>
      <c r="S36" s="183">
        <f t="shared" si="3"/>
        <v>-1.9900000000000002</v>
      </c>
      <c r="T36" s="135"/>
      <c r="U36" s="135">
        <v>1</v>
      </c>
      <c r="V36" s="135"/>
      <c r="W36" s="135">
        <v>1</v>
      </c>
      <c r="X36" s="135"/>
      <c r="Y36" s="135"/>
      <c r="Z36" s="149">
        <f t="shared" si="4"/>
        <v>2</v>
      </c>
      <c r="AA36" s="136"/>
      <c r="AB36" s="136">
        <v>2</v>
      </c>
      <c r="AC36" s="136">
        <v>2</v>
      </c>
      <c r="AD36" s="136">
        <v>2</v>
      </c>
      <c r="AE36" s="136">
        <v>1</v>
      </c>
      <c r="AF36" s="136">
        <v>1</v>
      </c>
      <c r="AG36" s="136">
        <v>1</v>
      </c>
      <c r="AH36" s="141">
        <f t="shared" si="5"/>
        <v>9</v>
      </c>
      <c r="AI36" s="136"/>
    </row>
    <row r="37" spans="1:35" s="139" customFormat="1">
      <c r="A37" s="135" t="s">
        <v>303</v>
      </c>
      <c r="B37" s="136" t="s">
        <v>334</v>
      </c>
      <c r="C37" s="136" t="s">
        <v>362</v>
      </c>
      <c r="D37" s="135"/>
      <c r="E37" s="135"/>
      <c r="F37" s="135"/>
      <c r="G37" s="135">
        <v>26.66</v>
      </c>
      <c r="H37" s="135">
        <v>14</v>
      </c>
      <c r="I37" s="135">
        <v>24</v>
      </c>
      <c r="J37" s="135"/>
      <c r="K37" s="135"/>
      <c r="L37" s="135"/>
      <c r="M37" s="135"/>
      <c r="N37" s="137">
        <f t="shared" si="0"/>
        <v>24</v>
      </c>
      <c r="O37" s="138"/>
      <c r="P37" s="184">
        <f t="shared" si="1"/>
        <v>-2.66</v>
      </c>
      <c r="Q37" s="132">
        <f t="shared" si="2"/>
        <v>24</v>
      </c>
      <c r="R37" s="84"/>
      <c r="S37" s="183">
        <f t="shared" si="3"/>
        <v>-2.66</v>
      </c>
      <c r="T37" s="135"/>
      <c r="U37" s="135">
        <v>1</v>
      </c>
      <c r="V37" s="135">
        <v>1</v>
      </c>
      <c r="W37" s="135">
        <v>1</v>
      </c>
      <c r="X37" s="135"/>
      <c r="Y37" s="135"/>
      <c r="Z37" s="149">
        <f t="shared" si="4"/>
        <v>3</v>
      </c>
      <c r="AA37" s="136"/>
      <c r="AB37" s="136">
        <v>5</v>
      </c>
      <c r="AC37" s="136">
        <v>5</v>
      </c>
      <c r="AD37" s="136">
        <v>5</v>
      </c>
      <c r="AE37" s="136">
        <v>4</v>
      </c>
      <c r="AF37" s="136">
        <v>4</v>
      </c>
      <c r="AG37" s="136">
        <v>4</v>
      </c>
      <c r="AH37" s="141">
        <f t="shared" si="5"/>
        <v>27</v>
      </c>
      <c r="AI37" s="136"/>
    </row>
    <row r="38" spans="1:35" s="139" customFormat="1">
      <c r="A38" s="135" t="s">
        <v>303</v>
      </c>
      <c r="B38" s="136" t="s">
        <v>336</v>
      </c>
      <c r="C38" s="136" t="s">
        <v>363</v>
      </c>
      <c r="D38" s="135"/>
      <c r="E38" s="135"/>
      <c r="F38" s="135"/>
      <c r="G38" s="170">
        <v>7.12</v>
      </c>
      <c r="H38" s="84">
        <v>5</v>
      </c>
      <c r="I38" s="135">
        <v>5</v>
      </c>
      <c r="J38" s="135"/>
      <c r="K38" s="135"/>
      <c r="L38" s="135"/>
      <c r="M38" s="135"/>
      <c r="N38" s="137">
        <f t="shared" si="0"/>
        <v>5</v>
      </c>
      <c r="O38" s="84"/>
      <c r="P38" s="184">
        <f t="shared" si="1"/>
        <v>-2.12</v>
      </c>
      <c r="Q38" s="132">
        <f t="shared" si="2"/>
        <v>5</v>
      </c>
      <c r="R38" s="84"/>
      <c r="S38" s="183">
        <f t="shared" si="3"/>
        <v>-2.12</v>
      </c>
      <c r="T38" s="135">
        <v>1</v>
      </c>
      <c r="U38" s="135">
        <v>1</v>
      </c>
      <c r="V38" s="135"/>
      <c r="W38" s="135"/>
      <c r="X38" s="135"/>
      <c r="Y38" s="135"/>
      <c r="Z38" s="149">
        <f t="shared" si="4"/>
        <v>2</v>
      </c>
      <c r="AA38" s="136"/>
      <c r="AB38" s="136">
        <v>2</v>
      </c>
      <c r="AC38" s="136">
        <v>1</v>
      </c>
      <c r="AD38" s="136">
        <v>1</v>
      </c>
      <c r="AE38" s="136">
        <v>1</v>
      </c>
      <c r="AF38" s="136">
        <v>1</v>
      </c>
      <c r="AG38" s="136">
        <v>1</v>
      </c>
      <c r="AH38" s="141">
        <f t="shared" si="5"/>
        <v>7</v>
      </c>
      <c r="AI38" s="136"/>
    </row>
    <row r="39" spans="1:35" s="139" customFormat="1">
      <c r="A39" s="135" t="s">
        <v>303</v>
      </c>
      <c r="B39" s="136" t="s">
        <v>338</v>
      </c>
      <c r="C39" s="136" t="s">
        <v>364</v>
      </c>
      <c r="D39" s="135"/>
      <c r="E39" s="135"/>
      <c r="F39" s="135"/>
      <c r="G39" s="135">
        <v>12.35</v>
      </c>
      <c r="H39" s="135">
        <v>6</v>
      </c>
      <c r="I39" s="135">
        <v>14</v>
      </c>
      <c r="J39" s="135"/>
      <c r="K39" s="135"/>
      <c r="L39" s="135"/>
      <c r="M39" s="135"/>
      <c r="N39" s="137">
        <f t="shared" si="0"/>
        <v>14</v>
      </c>
      <c r="O39" s="138"/>
      <c r="P39" s="184">
        <f t="shared" si="1"/>
        <v>1.6500000000000004</v>
      </c>
      <c r="Q39" s="132">
        <f t="shared" si="2"/>
        <v>14</v>
      </c>
      <c r="R39" s="84"/>
      <c r="S39" s="183">
        <f t="shared" si="3"/>
        <v>1.6500000000000004</v>
      </c>
      <c r="T39" s="135"/>
      <c r="U39" s="135"/>
      <c r="V39" s="135"/>
      <c r="W39" s="135"/>
      <c r="X39" s="135"/>
      <c r="Y39" s="135"/>
      <c r="Z39" s="149">
        <f t="shared" si="4"/>
        <v>0</v>
      </c>
      <c r="AA39" s="136"/>
      <c r="AB39" s="136">
        <v>3</v>
      </c>
      <c r="AC39" s="136">
        <v>3</v>
      </c>
      <c r="AD39" s="136">
        <v>2</v>
      </c>
      <c r="AE39" s="136">
        <v>2</v>
      </c>
      <c r="AF39" s="136">
        <v>2</v>
      </c>
      <c r="AG39" s="136">
        <v>2</v>
      </c>
      <c r="AH39" s="141">
        <f t="shared" si="5"/>
        <v>14</v>
      </c>
      <c r="AI39" s="136"/>
    </row>
    <row r="40" spans="1:35" s="139" customFormat="1">
      <c r="A40" s="135" t="s">
        <v>303</v>
      </c>
      <c r="B40" s="136" t="s">
        <v>340</v>
      </c>
      <c r="C40" s="136" t="s">
        <v>365</v>
      </c>
      <c r="D40" s="135"/>
      <c r="E40" s="135"/>
      <c r="F40" s="135"/>
      <c r="G40" s="170">
        <v>16.71</v>
      </c>
      <c r="H40" s="84">
        <v>11</v>
      </c>
      <c r="I40" s="135">
        <v>18</v>
      </c>
      <c r="J40" s="135"/>
      <c r="K40" s="135"/>
      <c r="L40" s="135"/>
      <c r="M40" s="135" t="s">
        <v>379</v>
      </c>
      <c r="N40" s="137">
        <f t="shared" si="0"/>
        <v>18</v>
      </c>
      <c r="O40" s="133"/>
      <c r="P40" s="184">
        <f t="shared" si="1"/>
        <v>1.2899999999999991</v>
      </c>
      <c r="Q40" s="132">
        <f t="shared" si="2"/>
        <v>18</v>
      </c>
      <c r="R40" s="84"/>
      <c r="S40" s="183">
        <f t="shared" si="3"/>
        <v>1.2899999999999991</v>
      </c>
      <c r="T40" s="135"/>
      <c r="U40" s="135"/>
      <c r="V40" s="135"/>
      <c r="W40" s="135"/>
      <c r="X40" s="135"/>
      <c r="Y40" s="135"/>
      <c r="Z40" s="149">
        <f t="shared" si="4"/>
        <v>0</v>
      </c>
      <c r="AA40" s="136"/>
      <c r="AB40" s="136">
        <v>3</v>
      </c>
      <c r="AC40" s="136">
        <v>3</v>
      </c>
      <c r="AD40" s="136">
        <v>3</v>
      </c>
      <c r="AE40" s="136">
        <v>3</v>
      </c>
      <c r="AF40" s="136">
        <v>3</v>
      </c>
      <c r="AG40" s="136">
        <v>3</v>
      </c>
      <c r="AH40" s="141">
        <f t="shared" si="5"/>
        <v>18</v>
      </c>
      <c r="AI40" s="136"/>
    </row>
    <row r="41" spans="1:35" s="139" customFormat="1">
      <c r="A41" s="135" t="s">
        <v>303</v>
      </c>
      <c r="B41" s="136" t="s">
        <v>342</v>
      </c>
      <c r="C41" s="136" t="s">
        <v>366</v>
      </c>
      <c r="D41" s="135"/>
      <c r="E41" s="135"/>
      <c r="F41" s="135"/>
      <c r="G41" s="135">
        <v>9.33</v>
      </c>
      <c r="H41" s="135">
        <v>13</v>
      </c>
      <c r="I41" s="135">
        <v>14</v>
      </c>
      <c r="J41" s="135"/>
      <c r="K41" s="135"/>
      <c r="L41" s="135"/>
      <c r="M41" s="135"/>
      <c r="N41" s="137">
        <f t="shared" si="0"/>
        <v>14</v>
      </c>
      <c r="O41" s="138"/>
      <c r="P41" s="184">
        <f t="shared" si="1"/>
        <v>4.67</v>
      </c>
      <c r="Q41" s="132">
        <f t="shared" si="2"/>
        <v>14</v>
      </c>
      <c r="R41" s="133"/>
      <c r="S41" s="183">
        <f t="shared" si="3"/>
        <v>4.67</v>
      </c>
      <c r="T41" s="135"/>
      <c r="U41" s="135"/>
      <c r="V41" s="135"/>
      <c r="W41" s="135"/>
      <c r="X41" s="135"/>
      <c r="Y41" s="135"/>
      <c r="Z41" s="149">
        <f t="shared" si="4"/>
        <v>0</v>
      </c>
      <c r="AA41" s="136"/>
      <c r="AB41" s="136">
        <v>3</v>
      </c>
      <c r="AC41" s="136">
        <v>3</v>
      </c>
      <c r="AD41" s="136">
        <v>2</v>
      </c>
      <c r="AE41" s="136">
        <v>2</v>
      </c>
      <c r="AF41" s="136">
        <v>2</v>
      </c>
      <c r="AG41" s="136">
        <v>2</v>
      </c>
      <c r="AH41" s="141">
        <f t="shared" si="5"/>
        <v>14</v>
      </c>
      <c r="AI41" s="136"/>
    </row>
    <row r="42" spans="1:35" s="139" customFormat="1">
      <c r="A42" s="135" t="s">
        <v>303</v>
      </c>
      <c r="B42" s="136" t="s">
        <v>345</v>
      </c>
      <c r="C42" s="136" t="s">
        <v>367</v>
      </c>
      <c r="D42" s="135"/>
      <c r="E42" s="135"/>
      <c r="F42" s="135"/>
      <c r="G42" s="170">
        <v>9.0299999999999994</v>
      </c>
      <c r="H42" s="84">
        <v>4</v>
      </c>
      <c r="I42" s="135">
        <v>2</v>
      </c>
      <c r="J42" s="135"/>
      <c r="K42" s="135">
        <v>1</v>
      </c>
      <c r="L42" s="135"/>
      <c r="M42" s="135" t="s">
        <v>379</v>
      </c>
      <c r="N42" s="137">
        <f t="shared" si="0"/>
        <v>3</v>
      </c>
      <c r="O42" s="84"/>
      <c r="P42" s="184">
        <f t="shared" si="1"/>
        <v>-6.0299999999999994</v>
      </c>
      <c r="Q42" s="132">
        <f t="shared" si="2"/>
        <v>3</v>
      </c>
      <c r="R42" s="84"/>
      <c r="S42" s="183">
        <f t="shared" si="3"/>
        <v>-6.0299999999999994</v>
      </c>
      <c r="T42" s="135">
        <v>1</v>
      </c>
      <c r="U42" s="135">
        <v>1</v>
      </c>
      <c r="V42" s="135">
        <v>1</v>
      </c>
      <c r="W42" s="135">
        <v>1</v>
      </c>
      <c r="X42" s="135"/>
      <c r="Y42" s="135"/>
      <c r="Z42" s="149">
        <f t="shared" si="4"/>
        <v>4</v>
      </c>
      <c r="AA42" s="136"/>
      <c r="AB42" s="136">
        <v>2</v>
      </c>
      <c r="AC42" s="136">
        <v>2</v>
      </c>
      <c r="AD42" s="136">
        <v>2</v>
      </c>
      <c r="AE42" s="136">
        <v>1</v>
      </c>
      <c r="AF42" s="136">
        <v>1</v>
      </c>
      <c r="AG42" s="136">
        <v>1</v>
      </c>
      <c r="AH42" s="141">
        <f t="shared" si="5"/>
        <v>9</v>
      </c>
      <c r="AI42" s="136"/>
    </row>
    <row r="43" spans="1:35" s="139" customFormat="1">
      <c r="A43" s="135" t="s">
        <v>303</v>
      </c>
      <c r="B43" s="136" t="s">
        <v>347</v>
      </c>
      <c r="C43" s="136" t="s">
        <v>368</v>
      </c>
      <c r="D43" s="135"/>
      <c r="E43" s="135"/>
      <c r="F43" s="135"/>
      <c r="G43" s="135">
        <v>8.35</v>
      </c>
      <c r="H43" s="135">
        <v>5</v>
      </c>
      <c r="I43" s="135">
        <v>8</v>
      </c>
      <c r="J43" s="135"/>
      <c r="K43" s="135">
        <v>1</v>
      </c>
      <c r="L43" s="135"/>
      <c r="M43" s="135">
        <v>1</v>
      </c>
      <c r="N43" s="137">
        <f t="shared" si="0"/>
        <v>10</v>
      </c>
      <c r="O43" s="138"/>
      <c r="P43" s="184">
        <f t="shared" si="1"/>
        <v>1.6500000000000004</v>
      </c>
      <c r="Q43" s="132">
        <f t="shared" si="2"/>
        <v>10</v>
      </c>
      <c r="R43" s="133"/>
      <c r="S43" s="183">
        <f t="shared" si="3"/>
        <v>1.6500000000000004</v>
      </c>
      <c r="T43" s="135"/>
      <c r="U43" s="135"/>
      <c r="V43" s="135"/>
      <c r="W43" s="135"/>
      <c r="X43" s="135"/>
      <c r="Y43" s="135"/>
      <c r="Z43" s="149">
        <f t="shared" si="4"/>
        <v>0</v>
      </c>
      <c r="AA43" s="136"/>
      <c r="AB43" s="136">
        <v>2</v>
      </c>
      <c r="AC43" s="136">
        <v>2</v>
      </c>
      <c r="AD43" s="136">
        <v>2</v>
      </c>
      <c r="AE43" s="136">
        <v>2</v>
      </c>
      <c r="AF43" s="136">
        <v>1</v>
      </c>
      <c r="AG43" s="136">
        <v>1</v>
      </c>
      <c r="AH43" s="141">
        <f t="shared" si="5"/>
        <v>10</v>
      </c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</sheetData>
  <mergeCells count="17">
    <mergeCell ref="AB2:AH2"/>
    <mergeCell ref="AI2:AI3"/>
    <mergeCell ref="I2:N2"/>
    <mergeCell ref="O2:O3"/>
    <mergeCell ref="P2:P3"/>
    <mergeCell ref="Q2:R2"/>
    <mergeCell ref="S2:S3"/>
    <mergeCell ref="A1:B1"/>
    <mergeCell ref="E1:G1"/>
    <mergeCell ref="A2:C2"/>
    <mergeCell ref="T2:Z2"/>
    <mergeCell ref="AA2:AA3"/>
    <mergeCell ref="H2:H3"/>
    <mergeCell ref="D2:D3"/>
    <mergeCell ref="E2:E3"/>
    <mergeCell ref="F2:F3"/>
    <mergeCell ref="G2:G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187"/>
  <sheetViews>
    <sheetView topLeftCell="D1" workbookViewId="0">
      <pane ySplit="4" topLeftCell="A14" activePane="bottomLeft" state="frozen"/>
      <selection activeCell="C12" sqref="C12"/>
      <selection pane="bottomLeft" activeCell="U20" sqref="T20:U20"/>
    </sheetView>
  </sheetViews>
  <sheetFormatPr defaultColWidth="9" defaultRowHeight="24" customHeight="1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7" width="7.875" style="85" customWidth="1"/>
    <col min="8" max="8" width="9" style="85"/>
    <col min="9" max="13" width="6.75" style="86" customWidth="1"/>
    <col min="14" max="14" width="8.125" style="86" customWidth="1"/>
    <col min="15" max="16" width="9" style="86"/>
    <col min="17" max="17" width="9" style="88"/>
    <col min="18" max="18" width="11" style="88" customWidth="1"/>
    <col min="19" max="19" width="9" style="85"/>
    <col min="20" max="25" width="5.125" style="85" customWidth="1"/>
    <col min="26" max="26" width="6.75" style="85" customWidth="1"/>
    <col min="27" max="27" width="11.125" style="85" customWidth="1"/>
    <col min="28" max="33" width="5" style="85" customWidth="1"/>
    <col min="34" max="34" width="6.625" style="85" customWidth="1"/>
    <col min="35" max="16384" width="9" style="85"/>
  </cols>
  <sheetData>
    <row r="1" spans="1:35" ht="23.25">
      <c r="A1" s="207" t="s">
        <v>244</v>
      </c>
      <c r="B1" s="207"/>
      <c r="E1" s="207"/>
      <c r="F1" s="207"/>
      <c r="G1" s="207"/>
      <c r="H1" s="87"/>
    </row>
    <row r="2" spans="1:35" ht="36" customHeight="1">
      <c r="A2" s="214" t="s">
        <v>15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281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56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 ht="23.25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1">
        <v>59.37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84">
        <f>N4-G4-O4</f>
        <v>-59.37</v>
      </c>
      <c r="Q4" s="132">
        <f>N4</f>
        <v>0</v>
      </c>
      <c r="R4" s="132"/>
      <c r="S4" s="140">
        <f>Q4-G4</f>
        <v>-59.37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 ht="23.25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7.67</v>
      </c>
      <c r="H5" s="154">
        <v>3</v>
      </c>
      <c r="I5" s="154">
        <v>3</v>
      </c>
      <c r="J5" s="154"/>
      <c r="K5" s="154"/>
      <c r="L5" s="154"/>
      <c r="M5" s="154"/>
      <c r="N5" s="137">
        <f t="shared" ref="N5:N23" si="0">SUM(I5:M5)</f>
        <v>3</v>
      </c>
      <c r="O5" s="138"/>
      <c r="P5" s="184">
        <f t="shared" ref="P5:P23" si="1">N5-G5-O5</f>
        <v>-4.67</v>
      </c>
      <c r="Q5" s="132">
        <f t="shared" ref="Q5:Q23" si="2">N5</f>
        <v>3</v>
      </c>
      <c r="R5" s="133"/>
      <c r="S5" s="140">
        <f t="shared" ref="S5:S23" si="3">Q5-G5</f>
        <v>-4.67</v>
      </c>
      <c r="T5" s="136">
        <v>1</v>
      </c>
      <c r="U5" s="136">
        <v>1</v>
      </c>
      <c r="V5" s="136">
        <v>1</v>
      </c>
      <c r="W5" s="136">
        <v>1</v>
      </c>
      <c r="X5" s="136">
        <v>1</v>
      </c>
      <c r="Y5" s="136"/>
      <c r="Z5" s="141">
        <f t="shared" ref="Z5:Z23" si="4">SUM(T5:Y5)</f>
        <v>5</v>
      </c>
      <c r="AA5" s="136"/>
      <c r="AB5" s="136">
        <v>1</v>
      </c>
      <c r="AC5" s="136"/>
      <c r="AD5" s="136">
        <v>1</v>
      </c>
      <c r="AE5" s="136"/>
      <c r="AF5" s="136"/>
      <c r="AG5" s="136"/>
      <c r="AH5" s="141">
        <f t="shared" ref="AH5:AH23" si="5">SUM(AB5:AG5)</f>
        <v>2</v>
      </c>
      <c r="AI5" s="136"/>
    </row>
    <row r="6" spans="1:35" s="139" customFormat="1" ht="23.25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</v>
      </c>
      <c r="H6" s="135">
        <v>1</v>
      </c>
      <c r="I6" s="135">
        <v>2</v>
      </c>
      <c r="J6" s="135"/>
      <c r="K6" s="135">
        <v>1</v>
      </c>
      <c r="L6" s="135"/>
      <c r="M6" s="135"/>
      <c r="N6" s="137">
        <f t="shared" si="0"/>
        <v>3</v>
      </c>
      <c r="O6" s="138"/>
      <c r="P6" s="184">
        <f t="shared" si="1"/>
        <v>0</v>
      </c>
      <c r="Q6" s="132">
        <f t="shared" si="2"/>
        <v>3</v>
      </c>
      <c r="R6" s="84"/>
      <c r="S6" s="140">
        <f t="shared" si="3"/>
        <v>0</v>
      </c>
      <c r="T6" s="136">
        <v>1</v>
      </c>
      <c r="U6" s="136"/>
      <c r="V6" s="136"/>
      <c r="W6" s="136"/>
      <c r="X6" s="136"/>
      <c r="Y6" s="136"/>
      <c r="Z6" s="141">
        <f t="shared" si="4"/>
        <v>1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 ht="23.25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3.9</v>
      </c>
      <c r="H7" s="135">
        <v>2</v>
      </c>
      <c r="I7" s="135">
        <v>2</v>
      </c>
      <c r="J7" s="135"/>
      <c r="K7" s="135"/>
      <c r="L7" s="135"/>
      <c r="M7" s="135"/>
      <c r="N7" s="137">
        <f t="shared" si="0"/>
        <v>2</v>
      </c>
      <c r="O7" s="138"/>
      <c r="P7" s="184">
        <f t="shared" si="1"/>
        <v>-1.9</v>
      </c>
      <c r="Q7" s="132">
        <f t="shared" si="2"/>
        <v>2</v>
      </c>
      <c r="R7" s="84"/>
      <c r="S7" s="140">
        <f t="shared" si="3"/>
        <v>-1.9</v>
      </c>
      <c r="T7" s="136">
        <v>1</v>
      </c>
      <c r="U7" s="136">
        <v>1</v>
      </c>
      <c r="V7" s="136">
        <v>1</v>
      </c>
      <c r="W7" s="136"/>
      <c r="X7" s="136"/>
      <c r="Y7" s="136"/>
      <c r="Z7" s="141">
        <f t="shared" si="4"/>
        <v>3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 ht="23.25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3</v>
      </c>
      <c r="H8" s="84">
        <v>1</v>
      </c>
      <c r="I8" s="135">
        <v>1</v>
      </c>
      <c r="J8" s="135"/>
      <c r="K8" s="135"/>
      <c r="L8" s="135"/>
      <c r="M8" s="135"/>
      <c r="N8" s="137">
        <f t="shared" si="0"/>
        <v>1</v>
      </c>
      <c r="O8" s="84"/>
      <c r="P8" s="184">
        <f t="shared" si="1"/>
        <v>-2</v>
      </c>
      <c r="Q8" s="132">
        <f t="shared" si="2"/>
        <v>1</v>
      </c>
      <c r="R8" s="84"/>
      <c r="S8" s="140">
        <f t="shared" si="3"/>
        <v>-2</v>
      </c>
      <c r="T8" s="135">
        <v>1</v>
      </c>
      <c r="U8" s="135" t="s">
        <v>379</v>
      </c>
      <c r="V8" s="135"/>
      <c r="W8" s="135" t="s">
        <v>379</v>
      </c>
      <c r="X8" s="135"/>
      <c r="Y8" s="135"/>
      <c r="Z8" s="141">
        <f t="shared" si="4"/>
        <v>1</v>
      </c>
      <c r="AA8" s="136"/>
      <c r="AB8" s="135">
        <v>1</v>
      </c>
      <c r="AC8" s="135"/>
      <c r="AD8" s="135" t="s">
        <v>379</v>
      </c>
      <c r="AE8" s="135"/>
      <c r="AF8" s="135" t="s">
        <v>379</v>
      </c>
      <c r="AG8" s="135"/>
      <c r="AH8" s="141">
        <f t="shared" si="5"/>
        <v>1</v>
      </c>
      <c r="AI8" s="136"/>
    </row>
    <row r="9" spans="1:35" s="139" customFormat="1" ht="23.25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5.95</v>
      </c>
      <c r="H9" s="135">
        <v>3</v>
      </c>
      <c r="I9" s="135">
        <v>3</v>
      </c>
      <c r="J9" s="135"/>
      <c r="K9" s="135"/>
      <c r="L9" s="135"/>
      <c r="M9" s="135"/>
      <c r="N9" s="137">
        <f t="shared" si="0"/>
        <v>3</v>
      </c>
      <c r="O9" s="138"/>
      <c r="P9" s="184">
        <f t="shared" si="1"/>
        <v>-2.95</v>
      </c>
      <c r="Q9" s="132">
        <f t="shared" si="2"/>
        <v>3</v>
      </c>
      <c r="R9" s="84"/>
      <c r="S9" s="140">
        <f t="shared" si="3"/>
        <v>-2.95</v>
      </c>
      <c r="T9" s="136">
        <v>2</v>
      </c>
      <c r="U9" s="136">
        <v>1</v>
      </c>
      <c r="V9" s="136"/>
      <c r="W9" s="136"/>
      <c r="X9" s="136"/>
      <c r="Y9" s="136"/>
      <c r="Z9" s="141">
        <f t="shared" si="4"/>
        <v>3</v>
      </c>
      <c r="AA9" s="136"/>
      <c r="AB9" s="136">
        <v>1</v>
      </c>
      <c r="AC9" s="136">
        <v>1</v>
      </c>
      <c r="AD9" s="136"/>
      <c r="AE9" s="136"/>
      <c r="AF9" s="136"/>
      <c r="AG9" s="136"/>
      <c r="AH9" s="141">
        <f t="shared" si="5"/>
        <v>2</v>
      </c>
      <c r="AI9" s="136"/>
    </row>
    <row r="10" spans="1:35" s="139" customFormat="1" ht="23.25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9.32</v>
      </c>
      <c r="H10" s="84">
        <v>3</v>
      </c>
      <c r="I10" s="135">
        <v>3</v>
      </c>
      <c r="J10" s="135"/>
      <c r="K10" s="135"/>
      <c r="L10" s="135"/>
      <c r="M10" s="135">
        <v>1</v>
      </c>
      <c r="N10" s="137">
        <f t="shared" si="0"/>
        <v>4</v>
      </c>
      <c r="O10" s="84"/>
      <c r="P10" s="184">
        <f t="shared" si="1"/>
        <v>-5.32</v>
      </c>
      <c r="Q10" s="132">
        <f t="shared" si="2"/>
        <v>4</v>
      </c>
      <c r="R10" s="84"/>
      <c r="S10" s="140">
        <f t="shared" si="3"/>
        <v>-5.32</v>
      </c>
      <c r="T10" s="135">
        <v>1</v>
      </c>
      <c r="U10" s="135"/>
      <c r="V10" s="135">
        <v>1</v>
      </c>
      <c r="W10" s="135"/>
      <c r="X10" s="135">
        <v>1</v>
      </c>
      <c r="Y10" s="135"/>
      <c r="Z10" s="141">
        <f t="shared" si="4"/>
        <v>3</v>
      </c>
      <c r="AA10" s="136"/>
      <c r="AB10" s="135">
        <v>1</v>
      </c>
      <c r="AC10" s="135"/>
      <c r="AD10" s="135">
        <v>1</v>
      </c>
      <c r="AE10" s="135"/>
      <c r="AF10" s="135">
        <v>1</v>
      </c>
      <c r="AG10" s="135"/>
      <c r="AH10" s="141">
        <f t="shared" si="5"/>
        <v>3</v>
      </c>
      <c r="AI10" s="136"/>
    </row>
    <row r="11" spans="1:35" s="139" customFormat="1" ht="23.25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3</v>
      </c>
      <c r="H11" s="135">
        <v>2</v>
      </c>
      <c r="I11" s="135">
        <v>2</v>
      </c>
      <c r="J11" s="135"/>
      <c r="K11" s="135"/>
      <c r="L11" s="135"/>
      <c r="M11" s="135">
        <v>1</v>
      </c>
      <c r="N11" s="137">
        <f t="shared" si="0"/>
        <v>3</v>
      </c>
      <c r="O11" s="138"/>
      <c r="P11" s="184">
        <f t="shared" si="1"/>
        <v>0</v>
      </c>
      <c r="Q11" s="132">
        <f t="shared" si="2"/>
        <v>3</v>
      </c>
      <c r="R11" s="84"/>
      <c r="S11" s="140">
        <f t="shared" si="3"/>
        <v>0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>
        <v>1</v>
      </c>
      <c r="AC11" s="136"/>
      <c r="AD11" s="136">
        <v>1</v>
      </c>
      <c r="AE11" s="136"/>
      <c r="AF11" s="136">
        <v>1</v>
      </c>
      <c r="AG11" s="136"/>
      <c r="AH11" s="141">
        <f t="shared" si="5"/>
        <v>3</v>
      </c>
      <c r="AI11" s="136" t="s">
        <v>377</v>
      </c>
    </row>
    <row r="12" spans="1:35" s="139" customFormat="1" ht="23.25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3.6</v>
      </c>
      <c r="H12" s="84">
        <v>2</v>
      </c>
      <c r="I12" s="135">
        <v>2</v>
      </c>
      <c r="J12" s="135"/>
      <c r="K12" s="135"/>
      <c r="L12" s="135"/>
      <c r="M12" s="135"/>
      <c r="N12" s="137">
        <f>SUM(I12:M12)</f>
        <v>2</v>
      </c>
      <c r="O12" s="84"/>
      <c r="P12" s="184">
        <f t="shared" si="1"/>
        <v>-1.6</v>
      </c>
      <c r="Q12" s="132">
        <f t="shared" si="2"/>
        <v>2</v>
      </c>
      <c r="R12" s="84"/>
      <c r="S12" s="140">
        <f t="shared" si="3"/>
        <v>-1.6</v>
      </c>
      <c r="T12" s="135">
        <v>1</v>
      </c>
      <c r="U12" s="135">
        <v>1</v>
      </c>
      <c r="V12" s="135"/>
      <c r="W12" s="135"/>
      <c r="X12" s="135"/>
      <c r="Y12" s="135"/>
      <c r="Z12" s="141">
        <f t="shared" si="4"/>
        <v>2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 ht="23.25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6.05</v>
      </c>
      <c r="H13" s="135">
        <v>4</v>
      </c>
      <c r="I13" s="135">
        <v>4</v>
      </c>
      <c r="J13" s="135"/>
      <c r="K13" s="135">
        <v>1</v>
      </c>
      <c r="L13" s="135"/>
      <c r="M13" s="135"/>
      <c r="N13" s="137">
        <f t="shared" si="0"/>
        <v>5</v>
      </c>
      <c r="O13" s="138"/>
      <c r="P13" s="184">
        <f t="shared" si="1"/>
        <v>-1.0499999999999998</v>
      </c>
      <c r="Q13" s="132">
        <f t="shared" si="2"/>
        <v>5</v>
      </c>
      <c r="R13" s="84"/>
      <c r="S13" s="140">
        <f t="shared" si="3"/>
        <v>-1.0499999999999998</v>
      </c>
      <c r="T13" s="136">
        <v>1</v>
      </c>
      <c r="U13" s="136"/>
      <c r="V13" s="136"/>
      <c r="W13" s="136"/>
      <c r="X13" s="136"/>
      <c r="Y13" s="136"/>
      <c r="Z13" s="141">
        <f t="shared" si="4"/>
        <v>1</v>
      </c>
      <c r="AA13" s="136"/>
      <c r="AB13" s="136">
        <v>2</v>
      </c>
      <c r="AC13" s="136">
        <v>2</v>
      </c>
      <c r="AD13" s="136">
        <v>1</v>
      </c>
      <c r="AE13" s="136">
        <v>1</v>
      </c>
      <c r="AF13" s="136">
        <v>1</v>
      </c>
      <c r="AG13" s="136">
        <v>1</v>
      </c>
      <c r="AH13" s="141">
        <f t="shared" si="5"/>
        <v>8</v>
      </c>
      <c r="AI13" s="136"/>
    </row>
    <row r="14" spans="1:35" s="139" customFormat="1" ht="23.25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21</v>
      </c>
      <c r="H14" s="84">
        <v>4</v>
      </c>
      <c r="I14" s="135">
        <v>4</v>
      </c>
      <c r="J14" s="135"/>
      <c r="K14" s="135"/>
      <c r="L14" s="135"/>
      <c r="M14" s="135">
        <v>1</v>
      </c>
      <c r="N14" s="137">
        <f t="shared" si="0"/>
        <v>5</v>
      </c>
      <c r="O14" s="84"/>
      <c r="P14" s="184">
        <f t="shared" si="1"/>
        <v>-16</v>
      </c>
      <c r="Q14" s="132">
        <f t="shared" si="2"/>
        <v>5</v>
      </c>
      <c r="R14" s="84"/>
      <c r="S14" s="140">
        <f t="shared" si="3"/>
        <v>-16</v>
      </c>
      <c r="T14" s="135">
        <v>3</v>
      </c>
      <c r="U14" s="135">
        <v>3</v>
      </c>
      <c r="V14" s="135">
        <v>3</v>
      </c>
      <c r="W14" s="135">
        <v>3</v>
      </c>
      <c r="X14" s="135">
        <v>2</v>
      </c>
      <c r="Y14" s="135">
        <v>2</v>
      </c>
      <c r="Z14" s="141">
        <f t="shared" si="4"/>
        <v>16</v>
      </c>
      <c r="AA14" s="136"/>
      <c r="AB14" s="136">
        <v>3</v>
      </c>
      <c r="AC14" s="136">
        <v>3</v>
      </c>
      <c r="AD14" s="136">
        <v>3</v>
      </c>
      <c r="AE14" s="136">
        <v>3</v>
      </c>
      <c r="AF14" s="136">
        <v>2</v>
      </c>
      <c r="AG14" s="136">
        <v>2</v>
      </c>
      <c r="AH14" s="141">
        <f t="shared" si="5"/>
        <v>16</v>
      </c>
      <c r="AI14" s="136"/>
    </row>
    <row r="15" spans="1:35" s="139" customFormat="1" ht="23.25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</v>
      </c>
      <c r="H15" s="135">
        <v>1</v>
      </c>
      <c r="I15" s="135">
        <v>1</v>
      </c>
      <c r="J15" s="135"/>
      <c r="K15" s="135">
        <v>1</v>
      </c>
      <c r="L15" s="135"/>
      <c r="M15" s="135"/>
      <c r="N15" s="137">
        <f t="shared" si="0"/>
        <v>2</v>
      </c>
      <c r="O15" s="138">
        <v>0</v>
      </c>
      <c r="P15" s="184">
        <f t="shared" si="1"/>
        <v>-1</v>
      </c>
      <c r="Q15" s="132">
        <f t="shared" si="2"/>
        <v>2</v>
      </c>
      <c r="R15" s="84"/>
      <c r="S15" s="140">
        <f t="shared" si="3"/>
        <v>-1</v>
      </c>
      <c r="T15" s="136"/>
      <c r="U15" s="136"/>
      <c r="V15" s="136"/>
      <c r="W15" s="136"/>
      <c r="X15" s="136">
        <v>1</v>
      </c>
      <c r="Y15" s="136"/>
      <c r="Z15" s="141">
        <f t="shared" si="4"/>
        <v>1</v>
      </c>
      <c r="AA15" s="136"/>
      <c r="AB15" s="136"/>
      <c r="AC15" s="136">
        <v>1</v>
      </c>
      <c r="AD15" s="136"/>
      <c r="AE15" s="136"/>
      <c r="AF15" s="136"/>
      <c r="AG15" s="136"/>
      <c r="AH15" s="141">
        <f t="shared" si="5"/>
        <v>1</v>
      </c>
      <c r="AI15" s="136"/>
    </row>
    <row r="16" spans="1:35" s="139" customFormat="1" ht="23.25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3</v>
      </c>
      <c r="H16" s="84">
        <v>2</v>
      </c>
      <c r="I16" s="135">
        <v>2</v>
      </c>
      <c r="J16" s="135"/>
      <c r="K16" s="135"/>
      <c r="L16" s="135"/>
      <c r="M16" s="135"/>
      <c r="N16" s="137">
        <f t="shared" si="0"/>
        <v>2</v>
      </c>
      <c r="O16" s="84"/>
      <c r="P16" s="184">
        <f t="shared" si="1"/>
        <v>-1</v>
      </c>
      <c r="Q16" s="132">
        <f t="shared" si="2"/>
        <v>2</v>
      </c>
      <c r="R16" s="84"/>
      <c r="S16" s="140">
        <f t="shared" si="3"/>
        <v>-1</v>
      </c>
      <c r="T16" s="135">
        <v>1</v>
      </c>
      <c r="U16" s="135"/>
      <c r="V16" s="135"/>
      <c r="W16" s="135"/>
      <c r="X16" s="135"/>
      <c r="Y16" s="135"/>
      <c r="Z16" s="141">
        <f t="shared" si="4"/>
        <v>1</v>
      </c>
      <c r="AA16" s="136"/>
      <c r="AB16" s="136">
        <v>1</v>
      </c>
      <c r="AC16" s="136">
        <v>1</v>
      </c>
      <c r="AD16" s="136"/>
      <c r="AE16" s="136"/>
      <c r="AF16" s="136"/>
      <c r="AG16" s="136"/>
      <c r="AH16" s="141">
        <f t="shared" si="5"/>
        <v>2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3.36</v>
      </c>
      <c r="H17" s="135">
        <v>3</v>
      </c>
      <c r="I17" s="135">
        <v>3</v>
      </c>
      <c r="J17" s="135"/>
      <c r="K17" s="135"/>
      <c r="L17" s="135"/>
      <c r="M17" s="135"/>
      <c r="N17" s="137">
        <f t="shared" si="0"/>
        <v>3</v>
      </c>
      <c r="O17" s="138"/>
      <c r="P17" s="184">
        <f t="shared" si="1"/>
        <v>-0.35999999999999988</v>
      </c>
      <c r="Q17" s="132">
        <f t="shared" si="2"/>
        <v>3</v>
      </c>
      <c r="R17" s="84"/>
      <c r="S17" s="140">
        <f t="shared" si="3"/>
        <v>-0.35999999999999988</v>
      </c>
      <c r="T17" s="136"/>
      <c r="U17" s="136"/>
      <c r="V17" s="136">
        <v>1</v>
      </c>
      <c r="W17" s="136"/>
      <c r="X17" s="136"/>
      <c r="Y17" s="136"/>
      <c r="Z17" s="141">
        <f t="shared" si="4"/>
        <v>1</v>
      </c>
      <c r="AA17" s="136" t="s">
        <v>371</v>
      </c>
      <c r="AB17" s="136" t="s">
        <v>379</v>
      </c>
      <c r="AC17" s="136" t="s">
        <v>379</v>
      </c>
      <c r="AD17" s="136"/>
      <c r="AE17" s="136"/>
      <c r="AF17" s="136"/>
      <c r="AG17" s="136"/>
      <c r="AH17" s="141">
        <f>SUM(AB17:AG17)</f>
        <v>0</v>
      </c>
      <c r="AI17" s="136"/>
    </row>
    <row r="18" spans="1:35" s="139" customFormat="1" ht="23.25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84">
        <v>3</v>
      </c>
      <c r="H18" s="84">
        <v>1</v>
      </c>
      <c r="I18" s="135">
        <v>1</v>
      </c>
      <c r="J18" s="135"/>
      <c r="K18" s="135"/>
      <c r="L18" s="135"/>
      <c r="M18" s="135"/>
      <c r="N18" s="137">
        <f>SUM(I18:M18)</f>
        <v>1</v>
      </c>
      <c r="O18" s="84"/>
      <c r="P18" s="184">
        <f t="shared" si="1"/>
        <v>-2</v>
      </c>
      <c r="Q18" s="132">
        <f t="shared" si="2"/>
        <v>1</v>
      </c>
      <c r="R18" s="84"/>
      <c r="S18" s="140">
        <f t="shared" si="3"/>
        <v>-2</v>
      </c>
      <c r="T18" s="135">
        <v>1</v>
      </c>
      <c r="U18" s="135"/>
      <c r="V18" s="135"/>
      <c r="W18" s="135">
        <v>1</v>
      </c>
      <c r="X18" s="135"/>
      <c r="Y18" s="135">
        <v>1</v>
      </c>
      <c r="Z18" s="141">
        <f>SUM(T18:Y18)</f>
        <v>3</v>
      </c>
      <c r="AA18" s="136"/>
      <c r="AB18" s="136">
        <v>1</v>
      </c>
      <c r="AC18" s="136"/>
      <c r="AD18" s="136"/>
      <c r="AE18" s="136"/>
      <c r="AF18" s="136"/>
      <c r="AG18" s="136"/>
      <c r="AH18" s="141">
        <f t="shared" si="5"/>
        <v>1</v>
      </c>
      <c r="AI18" s="136"/>
    </row>
    <row r="19" spans="1:35" s="139" customFormat="1" ht="23.25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84">
        <v>3</v>
      </c>
      <c r="H19" s="135">
        <v>1</v>
      </c>
      <c r="I19" s="135">
        <v>1</v>
      </c>
      <c r="J19" s="135"/>
      <c r="K19" s="135"/>
      <c r="L19" s="135"/>
      <c r="M19" s="135"/>
      <c r="N19" s="137">
        <f t="shared" si="0"/>
        <v>1</v>
      </c>
      <c r="O19" s="138"/>
      <c r="P19" s="184">
        <f t="shared" si="1"/>
        <v>-2</v>
      </c>
      <c r="Q19" s="132">
        <f t="shared" si="2"/>
        <v>1</v>
      </c>
      <c r="R19" s="84"/>
      <c r="S19" s="140">
        <f t="shared" si="3"/>
        <v>-2</v>
      </c>
      <c r="T19" s="136"/>
      <c r="U19" s="136"/>
      <c r="V19" s="136">
        <v>1</v>
      </c>
      <c r="W19" s="136"/>
      <c r="X19" s="136">
        <v>1</v>
      </c>
      <c r="Y19" s="136"/>
      <c r="Z19" s="141">
        <f t="shared" si="4"/>
        <v>2</v>
      </c>
      <c r="AA19" s="136"/>
      <c r="AB19" s="136">
        <v>1</v>
      </c>
      <c r="AC19" s="136" t="s">
        <v>379</v>
      </c>
      <c r="AD19" s="136">
        <v>1</v>
      </c>
      <c r="AE19" s="136"/>
      <c r="AF19" s="136">
        <v>1</v>
      </c>
      <c r="AG19" s="136"/>
      <c r="AH19" s="141">
        <f t="shared" si="5"/>
        <v>3</v>
      </c>
      <c r="AI19" s="136"/>
    </row>
    <row r="20" spans="1:35" s="139" customFormat="1" ht="23.25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84">
        <v>3</v>
      </c>
      <c r="H20" s="84">
        <v>1</v>
      </c>
      <c r="I20" s="135"/>
      <c r="J20" s="135"/>
      <c r="K20" s="135">
        <v>1</v>
      </c>
      <c r="L20" s="135"/>
      <c r="M20" s="135">
        <v>1</v>
      </c>
      <c r="N20" s="137">
        <f t="shared" si="0"/>
        <v>2</v>
      </c>
      <c r="O20" s="84"/>
      <c r="P20" s="184">
        <f t="shared" si="1"/>
        <v>-1</v>
      </c>
      <c r="Q20" s="132">
        <f t="shared" si="2"/>
        <v>2</v>
      </c>
      <c r="R20" s="84"/>
      <c r="S20" s="140">
        <f t="shared" si="3"/>
        <v>-1</v>
      </c>
      <c r="T20" s="135">
        <v>1</v>
      </c>
      <c r="U20" s="135">
        <v>1</v>
      </c>
      <c r="V20" s="135"/>
      <c r="W20" s="135"/>
      <c r="X20" s="135"/>
      <c r="Y20" s="135"/>
      <c r="Z20" s="141">
        <f t="shared" si="4"/>
        <v>2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 ht="23.25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84">
        <v>3</v>
      </c>
      <c r="H21" s="135">
        <v>0</v>
      </c>
      <c r="I21" s="135">
        <v>1</v>
      </c>
      <c r="J21" s="135"/>
      <c r="K21" s="135"/>
      <c r="L21" s="135"/>
      <c r="M21" s="135"/>
      <c r="N21" s="137">
        <f t="shared" si="0"/>
        <v>1</v>
      </c>
      <c r="O21" s="138"/>
      <c r="P21" s="184">
        <f t="shared" si="1"/>
        <v>-2</v>
      </c>
      <c r="Q21" s="132">
        <f t="shared" si="2"/>
        <v>1</v>
      </c>
      <c r="R21" s="84"/>
      <c r="S21" s="140">
        <f t="shared" si="3"/>
        <v>-2</v>
      </c>
      <c r="T21" s="135">
        <v>1</v>
      </c>
      <c r="U21" s="136"/>
      <c r="V21" s="136"/>
      <c r="W21" s="136"/>
      <c r="X21" s="136"/>
      <c r="Y21" s="136">
        <v>1</v>
      </c>
      <c r="Z21" s="141">
        <f t="shared" si="4"/>
        <v>2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 ht="23.25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84">
        <v>3</v>
      </c>
      <c r="H22" s="84">
        <v>0</v>
      </c>
      <c r="I22" s="135"/>
      <c r="J22" s="135"/>
      <c r="K22" s="135"/>
      <c r="L22" s="135"/>
      <c r="M22" s="135">
        <v>1</v>
      </c>
      <c r="N22" s="137">
        <f t="shared" si="0"/>
        <v>1</v>
      </c>
      <c r="O22" s="84"/>
      <c r="P22" s="184">
        <f t="shared" si="1"/>
        <v>-2</v>
      </c>
      <c r="Q22" s="132">
        <f t="shared" si="2"/>
        <v>1</v>
      </c>
      <c r="R22" s="84"/>
      <c r="S22" s="140">
        <f t="shared" si="3"/>
        <v>-2</v>
      </c>
      <c r="T22" s="135">
        <v>1</v>
      </c>
      <c r="U22" s="135"/>
      <c r="V22" s="135"/>
      <c r="W22" s="135">
        <v>1</v>
      </c>
      <c r="X22" s="135"/>
      <c r="Y22" s="135"/>
      <c r="Z22" s="141">
        <f t="shared" si="4"/>
        <v>2</v>
      </c>
      <c r="AA22" s="136"/>
      <c r="AB22" s="136"/>
      <c r="AC22" s="136"/>
      <c r="AD22" s="135">
        <v>1</v>
      </c>
      <c r="AE22" s="135"/>
      <c r="AF22" s="135">
        <v>1</v>
      </c>
      <c r="AG22" s="136"/>
      <c r="AH22" s="141">
        <f t="shared" si="5"/>
        <v>2</v>
      </c>
      <c r="AI22" s="136"/>
    </row>
    <row r="23" spans="1:35" s="139" customFormat="1" ht="23.25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84">
        <v>3</v>
      </c>
      <c r="H23" s="135">
        <v>0</v>
      </c>
      <c r="I23" s="135"/>
      <c r="J23" s="135"/>
      <c r="K23" s="135"/>
      <c r="L23" s="135"/>
      <c r="M23" s="135"/>
      <c r="N23" s="137">
        <f t="shared" si="0"/>
        <v>0</v>
      </c>
      <c r="O23" s="138"/>
      <c r="P23" s="184">
        <f t="shared" si="1"/>
        <v>-3</v>
      </c>
      <c r="Q23" s="132">
        <f t="shared" si="2"/>
        <v>0</v>
      </c>
      <c r="R23" s="84"/>
      <c r="S23" s="140">
        <f t="shared" si="3"/>
        <v>-3</v>
      </c>
      <c r="T23" s="136">
        <v>1</v>
      </c>
      <c r="U23" s="136"/>
      <c r="V23" s="136">
        <v>1</v>
      </c>
      <c r="W23" s="136"/>
      <c r="X23" s="136" t="s">
        <v>379</v>
      </c>
      <c r="Y23" s="136">
        <v>1</v>
      </c>
      <c r="Z23" s="141">
        <f t="shared" si="4"/>
        <v>3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 ht="23.25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6"/>
      <c r="AI24" s="136"/>
    </row>
    <row r="25" spans="1:35" s="139" customFormat="1" ht="23.25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 ht="23.25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 ht="23.25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 ht="23.25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 ht="23.25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 ht="23.25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 ht="23.25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 ht="23.25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 ht="23.25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 ht="23.25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 ht="23.25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 ht="23.25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 ht="23.25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 ht="23.25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 ht="23.25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 ht="23.25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 ht="23.25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 ht="23.25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 ht="23.25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 ht="23.25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 ht="23.25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 ht="23.25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 ht="23.25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 ht="23.25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 ht="23.25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 ht="23.25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 ht="23.25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 ht="23.25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 ht="23.25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 ht="23.25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 ht="23.25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 ht="23.25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 ht="23.25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 ht="23.25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 ht="23.25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 ht="23.25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 ht="23.25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 ht="23.25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 ht="23.25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 ht="23.25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 ht="23.25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 ht="23.25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 ht="23.25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 ht="23.25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 ht="23.25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 ht="23.25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 ht="23.25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 ht="23.25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 ht="23.25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 ht="23.25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 ht="23.25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 ht="23.25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 ht="23.25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 ht="23.25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 ht="23.25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 ht="23.25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 ht="23.25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 ht="23.25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 ht="23.25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 ht="23.25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 ht="23.25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 ht="23.25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 ht="23.25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 ht="23.25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 ht="23.25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 ht="23.25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 ht="23.25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 ht="23.25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 ht="23.25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 ht="23.25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 ht="23.25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 ht="23.25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 ht="23.25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 ht="23.25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 ht="23.25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 ht="23.25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 ht="23.25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 ht="23.25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 ht="23.25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 ht="23.25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 ht="23.25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 ht="23.25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 ht="23.25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 ht="23.25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 ht="23.25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 ht="23.25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 ht="23.25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 ht="23.25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 ht="23.25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 ht="23.25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 ht="23.25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 ht="23.25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 ht="23.25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 ht="23.25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 ht="23.25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 ht="23.25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 ht="23.25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 ht="23.25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 ht="23.25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 ht="23.25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 ht="23.25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 ht="23.25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 ht="23.25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 ht="23.25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 ht="23.25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 ht="23.25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 ht="23.25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 ht="23.25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 ht="23.25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 ht="23.25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 ht="23.25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 ht="23.25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 ht="23.25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 ht="23.25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 ht="23.25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 ht="23.25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 ht="23.25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 ht="23.25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 ht="23.25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 ht="23.25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 ht="23.25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 ht="23.25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 ht="23.25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 ht="23.25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 ht="23.25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 ht="23.25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 ht="23.25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 ht="23.25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 ht="23.25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 ht="23.25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 ht="23.25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 ht="23.25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 ht="23.25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 ht="23.25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 ht="23.25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 ht="23.25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 ht="23.25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 ht="23.25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 ht="23.25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 ht="23.25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 ht="23.25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 ht="23.25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 ht="23.25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 ht="23.25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 ht="23.25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 ht="23.25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 ht="23.25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 ht="23.25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 ht="23.25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 ht="23.25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 ht="23.25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 ht="23.25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 ht="23.25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 ht="23.25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 ht="23.25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 ht="23.25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 ht="23.25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 ht="23.25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 ht="23.25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 ht="23.25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</sheetData>
  <mergeCells count="17">
    <mergeCell ref="T2:Z2"/>
    <mergeCell ref="AA2:AA3"/>
    <mergeCell ref="AB2:AH2"/>
    <mergeCell ref="AI2:AI3"/>
    <mergeCell ref="I2:N2"/>
    <mergeCell ref="O2:O3"/>
    <mergeCell ref="P2:P3"/>
    <mergeCell ref="Q2:R2"/>
    <mergeCell ref="S2:S3"/>
    <mergeCell ref="H2:H3"/>
    <mergeCell ref="E1:G1"/>
    <mergeCell ref="A2:C2"/>
    <mergeCell ref="D2:D3"/>
    <mergeCell ref="E2:E3"/>
    <mergeCell ref="F2:F3"/>
    <mergeCell ref="G2:G3"/>
    <mergeCell ref="A1:B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190"/>
  <sheetViews>
    <sheetView workbookViewId="0">
      <pane ySplit="4" topLeftCell="A14" activePane="bottomLeft" state="frozen"/>
      <selection activeCell="C12" sqref="C12"/>
      <selection pane="bottomLeft" activeCell="P20" sqref="P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7" style="86" customWidth="1"/>
    <col min="15" max="16" width="9" style="86"/>
    <col min="17" max="18" width="9" style="88"/>
    <col min="19" max="19" width="9" style="85"/>
    <col min="20" max="25" width="5" style="85" customWidth="1"/>
    <col min="26" max="26" width="7.375" style="85" customWidth="1"/>
    <col min="27" max="27" width="9.625" style="85" customWidth="1"/>
    <col min="28" max="33" width="5.125" style="85" customWidth="1"/>
    <col min="34" max="34" width="7.625" style="85" customWidth="1"/>
    <col min="35" max="35" width="15.25" style="85" customWidth="1"/>
    <col min="36" max="16384" width="9" style="85"/>
  </cols>
  <sheetData>
    <row r="1" spans="1:35">
      <c r="A1" s="207" t="s">
        <v>243</v>
      </c>
      <c r="B1" s="207"/>
      <c r="E1" s="207"/>
      <c r="F1" s="207"/>
      <c r="G1" s="207"/>
      <c r="H1" s="87"/>
    </row>
    <row r="2" spans="1:35" ht="36" customHeight="1">
      <c r="A2" s="214" t="s">
        <v>52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282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56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3">
        <v>20.59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-20.59</v>
      </c>
      <c r="Q4" s="132">
        <f>N4</f>
        <v>0</v>
      </c>
      <c r="R4" s="132"/>
      <c r="S4" s="183">
        <f>Q4-G4-R4</f>
        <v>-20.59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SUM(AA4:AF4)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4.54</v>
      </c>
      <c r="H5" s="154">
        <v>2</v>
      </c>
      <c r="I5" s="154">
        <v>2</v>
      </c>
      <c r="J5" s="154"/>
      <c r="K5" s="154"/>
      <c r="L5" s="154"/>
      <c r="M5" s="154"/>
      <c r="N5" s="137">
        <f t="shared" ref="N5:N23" si="0">SUM(I5:M5)</f>
        <v>2</v>
      </c>
      <c r="O5" s="138"/>
      <c r="P5" s="137">
        <f t="shared" ref="P5:P23" si="1">N5-G5-O5</f>
        <v>-2.54</v>
      </c>
      <c r="Q5" s="132">
        <f t="shared" ref="Q5:Q23" si="2">N5</f>
        <v>2</v>
      </c>
      <c r="R5" s="133"/>
      <c r="S5" s="183">
        <f t="shared" ref="S5:S22" si="3">Q5-G5-R5</f>
        <v>-2.54</v>
      </c>
      <c r="T5" s="136">
        <v>2</v>
      </c>
      <c r="U5" s="136"/>
      <c r="V5" s="136"/>
      <c r="W5" s="136"/>
      <c r="X5" s="136"/>
      <c r="Y5" s="136"/>
      <c r="Z5" s="141">
        <f t="shared" ref="Z5:Z23" si="4">SUM(T5:Y5)</f>
        <v>2</v>
      </c>
      <c r="AA5" s="136"/>
      <c r="AB5" s="136">
        <v>1</v>
      </c>
      <c r="AC5" s="136">
        <v>1</v>
      </c>
      <c r="AD5" s="136"/>
      <c r="AE5" s="136"/>
      <c r="AF5" s="136"/>
      <c r="AG5" s="136"/>
      <c r="AH5" s="141">
        <f t="shared" ref="AH5:AH23" si="5">SUM(AA5:AF5)</f>
        <v>2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3.52</v>
      </c>
      <c r="H6" s="135">
        <v>0</v>
      </c>
      <c r="I6" s="135"/>
      <c r="J6" s="135"/>
      <c r="K6" s="135"/>
      <c r="L6" s="135"/>
      <c r="M6" s="135">
        <v>1</v>
      </c>
      <c r="N6" s="137">
        <f t="shared" si="0"/>
        <v>1</v>
      </c>
      <c r="O6" s="138"/>
      <c r="P6" s="137">
        <f t="shared" si="1"/>
        <v>-2.52</v>
      </c>
      <c r="Q6" s="132">
        <f t="shared" si="2"/>
        <v>1</v>
      </c>
      <c r="R6" s="84"/>
      <c r="S6" s="183">
        <f t="shared" si="3"/>
        <v>-2.52</v>
      </c>
      <c r="T6" s="136" t="s">
        <v>379</v>
      </c>
      <c r="U6" s="136">
        <v>1</v>
      </c>
      <c r="V6" s="136" t="s">
        <v>379</v>
      </c>
      <c r="W6" s="136">
        <v>1</v>
      </c>
      <c r="X6" s="136" t="s">
        <v>379</v>
      </c>
      <c r="Y6" s="136" t="s">
        <v>379</v>
      </c>
      <c r="Z6" s="141">
        <f t="shared" si="4"/>
        <v>2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3.52</v>
      </c>
      <c r="H7" s="135">
        <v>0</v>
      </c>
      <c r="I7" s="135"/>
      <c r="J7" s="135"/>
      <c r="K7" s="135"/>
      <c r="L7" s="135"/>
      <c r="M7" s="135">
        <v>1</v>
      </c>
      <c r="N7" s="137">
        <f t="shared" si="0"/>
        <v>1</v>
      </c>
      <c r="O7" s="138"/>
      <c r="P7" s="137">
        <f t="shared" si="1"/>
        <v>-2.52</v>
      </c>
      <c r="Q7" s="132">
        <f t="shared" si="2"/>
        <v>1</v>
      </c>
      <c r="R7" s="84"/>
      <c r="S7" s="183">
        <f t="shared" si="3"/>
        <v>-2.52</v>
      </c>
      <c r="T7" s="136"/>
      <c r="U7" s="136">
        <v>1</v>
      </c>
      <c r="V7" s="136"/>
      <c r="W7" s="136">
        <v>1</v>
      </c>
      <c r="X7" s="136"/>
      <c r="Y7" s="136"/>
      <c r="Z7" s="141">
        <f t="shared" si="4"/>
        <v>2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4.96</v>
      </c>
      <c r="H8" s="84">
        <v>1</v>
      </c>
      <c r="I8" s="135">
        <v>1</v>
      </c>
      <c r="J8" s="135"/>
      <c r="K8" s="135"/>
      <c r="L8" s="135"/>
      <c r="M8" s="135">
        <v>1</v>
      </c>
      <c r="N8" s="137">
        <f t="shared" si="0"/>
        <v>2</v>
      </c>
      <c r="O8" s="84"/>
      <c r="P8" s="137">
        <f t="shared" si="1"/>
        <v>-2.96</v>
      </c>
      <c r="Q8" s="132">
        <f t="shared" si="2"/>
        <v>2</v>
      </c>
      <c r="R8" s="84"/>
      <c r="S8" s="183">
        <f t="shared" si="3"/>
        <v>-2.96</v>
      </c>
      <c r="T8" s="135">
        <v>1</v>
      </c>
      <c r="U8" s="135">
        <v>1</v>
      </c>
      <c r="V8" s="135">
        <v>1</v>
      </c>
      <c r="W8" s="135" t="s">
        <v>379</v>
      </c>
      <c r="X8" s="135"/>
      <c r="Y8" s="135" t="s">
        <v>379</v>
      </c>
      <c r="Z8" s="141">
        <f t="shared" si="4"/>
        <v>3</v>
      </c>
      <c r="AA8" s="136"/>
      <c r="AB8" s="135" t="s">
        <v>379</v>
      </c>
      <c r="AC8" s="135"/>
      <c r="AD8" s="135" t="s">
        <v>379</v>
      </c>
      <c r="AE8" s="135"/>
      <c r="AF8" s="135" t="s">
        <v>379</v>
      </c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4</v>
      </c>
      <c r="H9" s="135">
        <v>0</v>
      </c>
      <c r="I9" s="135"/>
      <c r="J9" s="135"/>
      <c r="K9" s="135">
        <v>2</v>
      </c>
      <c r="L9" s="135"/>
      <c r="M9" s="135"/>
      <c r="N9" s="137">
        <f t="shared" si="0"/>
        <v>2</v>
      </c>
      <c r="O9" s="138"/>
      <c r="P9" s="137">
        <f t="shared" si="1"/>
        <v>-2</v>
      </c>
      <c r="Q9" s="132">
        <f t="shared" si="2"/>
        <v>2</v>
      </c>
      <c r="R9" s="84"/>
      <c r="S9" s="183">
        <f t="shared" si="3"/>
        <v>-2</v>
      </c>
      <c r="T9" s="136">
        <v>1</v>
      </c>
      <c r="U9" s="136">
        <v>1</v>
      </c>
      <c r="V9" s="136"/>
      <c r="W9" s="136"/>
      <c r="X9" s="136"/>
      <c r="Y9" s="136"/>
      <c r="Z9" s="141">
        <f t="shared" si="4"/>
        <v>2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6</v>
      </c>
      <c r="H10" s="84">
        <v>2</v>
      </c>
      <c r="I10" s="135">
        <v>2</v>
      </c>
      <c r="J10" s="135"/>
      <c r="K10" s="135"/>
      <c r="L10" s="135"/>
      <c r="M10" s="135">
        <v>1</v>
      </c>
      <c r="N10" s="137">
        <f t="shared" si="0"/>
        <v>3</v>
      </c>
      <c r="O10" s="84"/>
      <c r="P10" s="137">
        <f t="shared" si="1"/>
        <v>-3</v>
      </c>
      <c r="Q10" s="132">
        <f t="shared" si="2"/>
        <v>3</v>
      </c>
      <c r="R10" s="84"/>
      <c r="S10" s="183">
        <f t="shared" si="3"/>
        <v>-3</v>
      </c>
      <c r="T10" s="135">
        <v>1</v>
      </c>
      <c r="U10" s="135">
        <v>1</v>
      </c>
      <c r="V10" s="135">
        <v>1</v>
      </c>
      <c r="W10" s="135" t="s">
        <v>379</v>
      </c>
      <c r="X10" s="135">
        <v>1</v>
      </c>
      <c r="Y10" s="135"/>
      <c r="Z10" s="141">
        <f t="shared" si="4"/>
        <v>4</v>
      </c>
      <c r="AA10" s="136"/>
      <c r="AB10" s="135">
        <v>1</v>
      </c>
      <c r="AC10" s="135"/>
      <c r="AD10" s="135">
        <v>1</v>
      </c>
      <c r="AE10" s="135"/>
      <c r="AF10" s="135">
        <v>1</v>
      </c>
      <c r="AG10" s="135"/>
      <c r="AH10" s="141">
        <f t="shared" si="5"/>
        <v>3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3.04</v>
      </c>
      <c r="H11" s="135">
        <v>0</v>
      </c>
      <c r="I11" s="135"/>
      <c r="J11" s="135"/>
      <c r="K11" s="135"/>
      <c r="L11" s="135"/>
      <c r="M11" s="135">
        <v>1</v>
      </c>
      <c r="N11" s="137">
        <f t="shared" si="0"/>
        <v>1</v>
      </c>
      <c r="O11" s="138"/>
      <c r="P11" s="137">
        <f t="shared" si="1"/>
        <v>-2.04</v>
      </c>
      <c r="Q11" s="132">
        <f t="shared" si="2"/>
        <v>1</v>
      </c>
      <c r="R11" s="84"/>
      <c r="S11" s="183">
        <f t="shared" si="3"/>
        <v>-2.04</v>
      </c>
      <c r="T11" s="136">
        <v>1</v>
      </c>
      <c r="U11" s="136">
        <v>1</v>
      </c>
      <c r="V11" s="136"/>
      <c r="W11" s="136"/>
      <c r="X11" s="136"/>
      <c r="Y11" s="136"/>
      <c r="Z11" s="141">
        <f t="shared" si="4"/>
        <v>2</v>
      </c>
      <c r="AA11" s="136"/>
      <c r="AB11" s="136">
        <v>1</v>
      </c>
      <c r="AC11" s="136"/>
      <c r="AD11" s="136">
        <v>1</v>
      </c>
      <c r="AE11" s="136"/>
      <c r="AF11" s="136">
        <v>1</v>
      </c>
      <c r="AG11" s="136"/>
      <c r="AH11" s="141">
        <f t="shared" si="5"/>
        <v>3</v>
      </c>
      <c r="AI11" s="136" t="s">
        <v>391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3.52</v>
      </c>
      <c r="H12" s="84">
        <v>0</v>
      </c>
      <c r="I12" s="135">
        <v>1</v>
      </c>
      <c r="J12" s="135"/>
      <c r="K12" s="135"/>
      <c r="L12" s="135"/>
      <c r="M12" s="135">
        <v>1</v>
      </c>
      <c r="N12" s="137">
        <f>SUM(I12:M12)</f>
        <v>2</v>
      </c>
      <c r="O12" s="84"/>
      <c r="P12" s="137">
        <f t="shared" si="1"/>
        <v>-1.52</v>
      </c>
      <c r="Q12" s="132">
        <f t="shared" si="2"/>
        <v>2</v>
      </c>
      <c r="R12" s="84"/>
      <c r="S12" s="183">
        <f t="shared" si="3"/>
        <v>-1.52</v>
      </c>
      <c r="T12" s="135">
        <v>1</v>
      </c>
      <c r="U12" s="135">
        <v>1</v>
      </c>
      <c r="V12" s="135"/>
      <c r="W12" s="135" t="s">
        <v>379</v>
      </c>
      <c r="X12" s="135"/>
      <c r="Y12" s="135"/>
      <c r="Z12" s="141">
        <f>SUM(T12:Y12)</f>
        <v>2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10.43</v>
      </c>
      <c r="H13" s="135">
        <v>2</v>
      </c>
      <c r="I13" s="135">
        <v>2</v>
      </c>
      <c r="J13" s="135"/>
      <c r="K13" s="135">
        <v>1</v>
      </c>
      <c r="L13" s="135"/>
      <c r="M13" s="135">
        <v>1</v>
      </c>
      <c r="N13" s="137">
        <f t="shared" si="0"/>
        <v>4</v>
      </c>
      <c r="O13" s="138"/>
      <c r="P13" s="137">
        <f t="shared" si="1"/>
        <v>-6.43</v>
      </c>
      <c r="Q13" s="132">
        <f t="shared" si="2"/>
        <v>4</v>
      </c>
      <c r="R13" s="84"/>
      <c r="S13" s="183">
        <f t="shared" si="3"/>
        <v>-6.43</v>
      </c>
      <c r="T13" s="136">
        <v>1</v>
      </c>
      <c r="U13" s="136">
        <v>2</v>
      </c>
      <c r="V13" s="136">
        <v>1</v>
      </c>
      <c r="W13" s="136">
        <v>1</v>
      </c>
      <c r="X13" s="136">
        <v>1</v>
      </c>
      <c r="Y13" s="136" t="s">
        <v>379</v>
      </c>
      <c r="Z13" s="141">
        <f t="shared" si="4"/>
        <v>6</v>
      </c>
      <c r="AA13" s="136"/>
      <c r="AB13" s="136">
        <v>1</v>
      </c>
      <c r="AC13" s="136">
        <v>1</v>
      </c>
      <c r="AD13" s="136">
        <v>1</v>
      </c>
      <c r="AE13" s="136">
        <v>1</v>
      </c>
      <c r="AF13" s="136">
        <v>1</v>
      </c>
      <c r="AG13" s="136">
        <v>1</v>
      </c>
      <c r="AH13" s="141">
        <f t="shared" si="5"/>
        <v>5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5</v>
      </c>
      <c r="H14" s="84">
        <v>1</v>
      </c>
      <c r="I14" s="135">
        <v>1</v>
      </c>
      <c r="J14" s="135"/>
      <c r="K14" s="135"/>
      <c r="L14" s="135"/>
      <c r="M14" s="135">
        <v>2</v>
      </c>
      <c r="N14" s="137">
        <f t="shared" si="0"/>
        <v>3</v>
      </c>
      <c r="O14" s="84"/>
      <c r="P14" s="137">
        <f t="shared" si="1"/>
        <v>-2</v>
      </c>
      <c r="Q14" s="132">
        <f t="shared" si="2"/>
        <v>3</v>
      </c>
      <c r="R14" s="84"/>
      <c r="S14" s="183">
        <f t="shared" si="3"/>
        <v>-2</v>
      </c>
      <c r="T14" s="135">
        <v>2</v>
      </c>
      <c r="U14" s="135"/>
      <c r="V14" s="135"/>
      <c r="W14" s="135"/>
      <c r="X14" s="135"/>
      <c r="Y14" s="135"/>
      <c r="Z14" s="141">
        <f t="shared" si="4"/>
        <v>2</v>
      </c>
      <c r="AA14" s="136"/>
      <c r="AB14" s="136">
        <v>2</v>
      </c>
      <c r="AC14" s="136"/>
      <c r="AD14" s="136"/>
      <c r="AE14" s="136"/>
      <c r="AF14" s="136"/>
      <c r="AG14" s="136"/>
      <c r="AH14" s="141">
        <f t="shared" si="5"/>
        <v>2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3</v>
      </c>
      <c r="H15" s="135">
        <v>1</v>
      </c>
      <c r="I15" s="135">
        <v>1</v>
      </c>
      <c r="J15" s="135"/>
      <c r="K15" s="135"/>
      <c r="L15" s="135"/>
      <c r="M15" s="135">
        <v>1</v>
      </c>
      <c r="N15" s="137">
        <f t="shared" si="0"/>
        <v>2</v>
      </c>
      <c r="O15" s="138"/>
      <c r="P15" s="137">
        <f t="shared" si="1"/>
        <v>-1</v>
      </c>
      <c r="Q15" s="132">
        <f t="shared" si="2"/>
        <v>2</v>
      </c>
      <c r="R15" s="84">
        <v>0</v>
      </c>
      <c r="S15" s="183">
        <f t="shared" si="3"/>
        <v>-1</v>
      </c>
      <c r="T15" s="136">
        <v>1</v>
      </c>
      <c r="U15" s="136"/>
      <c r="V15" s="136"/>
      <c r="W15" s="136"/>
      <c r="X15" s="136"/>
      <c r="Y15" s="136"/>
      <c r="Z15" s="141">
        <f t="shared" si="4"/>
        <v>1</v>
      </c>
      <c r="AA15" s="136"/>
      <c r="AB15" s="136">
        <v>1</v>
      </c>
      <c r="AC15" s="136"/>
      <c r="AD15" s="136"/>
      <c r="AE15" s="136"/>
      <c r="AF15" s="136"/>
      <c r="AG15" s="136"/>
      <c r="AH15" s="141">
        <f t="shared" si="5"/>
        <v>1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3.52</v>
      </c>
      <c r="H16" s="84">
        <v>0</v>
      </c>
      <c r="I16" s="135"/>
      <c r="J16" s="135"/>
      <c r="K16" s="135">
        <v>1</v>
      </c>
      <c r="L16" s="135"/>
      <c r="M16" s="135">
        <v>1</v>
      </c>
      <c r="N16" s="137">
        <f t="shared" si="0"/>
        <v>2</v>
      </c>
      <c r="O16" s="84"/>
      <c r="P16" s="137">
        <f t="shared" si="1"/>
        <v>-1.52</v>
      </c>
      <c r="Q16" s="132">
        <f t="shared" si="2"/>
        <v>2</v>
      </c>
      <c r="R16" s="84"/>
      <c r="S16" s="183">
        <f t="shared" si="3"/>
        <v>-1.52</v>
      </c>
      <c r="T16" s="135">
        <v>1</v>
      </c>
      <c r="U16" s="135">
        <v>1</v>
      </c>
      <c r="V16" s="135"/>
      <c r="W16" s="135" t="s">
        <v>379</v>
      </c>
      <c r="X16" s="135"/>
      <c r="Y16" s="135"/>
      <c r="Z16" s="141">
        <f>SUM(T16:Y16)</f>
        <v>2</v>
      </c>
      <c r="AA16" s="136"/>
      <c r="AB16" s="136">
        <v>1</v>
      </c>
      <c r="AC16" s="136">
        <v>1</v>
      </c>
      <c r="AD16" s="136"/>
      <c r="AE16" s="136"/>
      <c r="AF16" s="136"/>
      <c r="AG16" s="136"/>
      <c r="AH16" s="141">
        <f t="shared" si="5"/>
        <v>2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4.4800000000000004</v>
      </c>
      <c r="H17" s="135">
        <v>1</v>
      </c>
      <c r="I17" s="135">
        <v>1</v>
      </c>
      <c r="J17" s="135"/>
      <c r="K17" s="135"/>
      <c r="L17" s="135"/>
      <c r="M17" s="135"/>
      <c r="N17" s="137">
        <f t="shared" si="0"/>
        <v>1</v>
      </c>
      <c r="O17" s="138"/>
      <c r="P17" s="137">
        <f t="shared" si="1"/>
        <v>-3.4800000000000004</v>
      </c>
      <c r="Q17" s="132">
        <f t="shared" si="2"/>
        <v>1</v>
      </c>
      <c r="R17" s="84"/>
      <c r="S17" s="183">
        <f t="shared" si="3"/>
        <v>-3.4800000000000004</v>
      </c>
      <c r="T17" s="136">
        <v>1</v>
      </c>
      <c r="U17" s="136">
        <v>1</v>
      </c>
      <c r="V17" s="136">
        <v>1</v>
      </c>
      <c r="W17" s="136">
        <v>1</v>
      </c>
      <c r="X17" s="136">
        <v>1</v>
      </c>
      <c r="Y17" s="136">
        <v>1</v>
      </c>
      <c r="Z17" s="141">
        <f t="shared" si="4"/>
        <v>6</v>
      </c>
      <c r="AA17" s="136"/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>
        <v>3</v>
      </c>
      <c r="H18" s="84">
        <v>1</v>
      </c>
      <c r="I18" s="135">
        <v>1</v>
      </c>
      <c r="J18" s="135"/>
      <c r="K18" s="135"/>
      <c r="L18" s="135"/>
      <c r="M18" s="135">
        <v>1</v>
      </c>
      <c r="N18" s="137">
        <f>SUM(I18:M18)</f>
        <v>2</v>
      </c>
      <c r="O18" s="84"/>
      <c r="P18" s="137">
        <f t="shared" si="1"/>
        <v>-1</v>
      </c>
      <c r="Q18" s="132">
        <f t="shared" si="2"/>
        <v>2</v>
      </c>
      <c r="R18" s="84"/>
      <c r="S18" s="183">
        <f t="shared" si="3"/>
        <v>-1</v>
      </c>
      <c r="T18" s="135">
        <v>1</v>
      </c>
      <c r="U18" s="135"/>
      <c r="V18" s="135"/>
      <c r="W18" s="135"/>
      <c r="X18" s="135"/>
      <c r="Y18" s="135"/>
      <c r="Z18" s="141">
        <f t="shared" si="4"/>
        <v>1</v>
      </c>
      <c r="AA18" s="136"/>
      <c r="AB18" s="136"/>
      <c r="AC18" s="135">
        <v>1</v>
      </c>
      <c r="AD18" s="135">
        <v>1</v>
      </c>
      <c r="AE18" s="136"/>
      <c r="AF18" s="136"/>
      <c r="AG18" s="136"/>
      <c r="AH18" s="141">
        <f t="shared" si="5"/>
        <v>2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3</v>
      </c>
      <c r="H19" s="135">
        <v>1</v>
      </c>
      <c r="I19" s="135">
        <v>1</v>
      </c>
      <c r="J19" s="135"/>
      <c r="K19" s="135"/>
      <c r="L19" s="135"/>
      <c r="M19" s="135"/>
      <c r="N19" s="137">
        <f t="shared" si="0"/>
        <v>1</v>
      </c>
      <c r="O19" s="138"/>
      <c r="P19" s="137">
        <f t="shared" si="1"/>
        <v>-2</v>
      </c>
      <c r="Q19" s="132">
        <f t="shared" si="2"/>
        <v>1</v>
      </c>
      <c r="R19" s="84"/>
      <c r="S19" s="183">
        <f t="shared" si="3"/>
        <v>-2</v>
      </c>
      <c r="T19" s="136"/>
      <c r="U19" s="136"/>
      <c r="V19" s="136">
        <v>1</v>
      </c>
      <c r="W19" s="136"/>
      <c r="X19" s="136">
        <v>1</v>
      </c>
      <c r="Y19" s="136"/>
      <c r="Z19" s="141">
        <f>SUM(T19:Y19)</f>
        <v>2</v>
      </c>
      <c r="AA19" s="136"/>
      <c r="AB19" s="136">
        <v>1</v>
      </c>
      <c r="AC19" s="136">
        <v>1</v>
      </c>
      <c r="AD19" s="136">
        <v>1</v>
      </c>
      <c r="AE19" s="136">
        <v>1</v>
      </c>
      <c r="AF19" s="136">
        <v>1</v>
      </c>
      <c r="AG19" s="136">
        <v>1</v>
      </c>
      <c r="AH19" s="141">
        <f t="shared" si="5"/>
        <v>5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3.2</v>
      </c>
      <c r="H20" s="84">
        <v>1</v>
      </c>
      <c r="I20" s="135">
        <v>1</v>
      </c>
      <c r="J20" s="135"/>
      <c r="K20" s="135"/>
      <c r="L20" s="135"/>
      <c r="M20" s="135"/>
      <c r="N20" s="137">
        <f t="shared" si="0"/>
        <v>1</v>
      </c>
      <c r="O20" s="84"/>
      <c r="P20" s="137">
        <f t="shared" si="1"/>
        <v>-2.2000000000000002</v>
      </c>
      <c r="Q20" s="132">
        <f t="shared" si="2"/>
        <v>1</v>
      </c>
      <c r="R20" s="84"/>
      <c r="S20" s="183">
        <f t="shared" si="3"/>
        <v>-2.2000000000000002</v>
      </c>
      <c r="T20" s="135"/>
      <c r="U20" s="135"/>
      <c r="V20" s="135">
        <v>1</v>
      </c>
      <c r="W20" s="135"/>
      <c r="X20" s="135">
        <v>1</v>
      </c>
      <c r="Y20" s="135"/>
      <c r="Z20" s="141">
        <f t="shared" si="4"/>
        <v>2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3</v>
      </c>
      <c r="H21" s="135">
        <v>0</v>
      </c>
      <c r="I21" s="135"/>
      <c r="J21" s="135"/>
      <c r="K21" s="135"/>
      <c r="L21" s="135"/>
      <c r="M21" s="135">
        <v>1</v>
      </c>
      <c r="N21" s="137">
        <f t="shared" si="0"/>
        <v>1</v>
      </c>
      <c r="O21" s="138"/>
      <c r="P21" s="137">
        <f t="shared" si="1"/>
        <v>-2</v>
      </c>
      <c r="Q21" s="132">
        <f t="shared" si="2"/>
        <v>1</v>
      </c>
      <c r="R21" s="84"/>
      <c r="S21" s="183">
        <f t="shared" si="3"/>
        <v>-2</v>
      </c>
      <c r="T21" s="136">
        <v>1</v>
      </c>
      <c r="U21" s="136"/>
      <c r="V21" s="136"/>
      <c r="W21" s="136">
        <v>1</v>
      </c>
      <c r="X21" s="136"/>
      <c r="Y21" s="136">
        <v>1</v>
      </c>
      <c r="Z21" s="141">
        <f t="shared" si="4"/>
        <v>3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3</v>
      </c>
      <c r="H22" s="84">
        <v>0</v>
      </c>
      <c r="I22" s="135"/>
      <c r="J22" s="135"/>
      <c r="K22" s="135"/>
      <c r="L22" s="135"/>
      <c r="M22" s="135">
        <v>1</v>
      </c>
      <c r="N22" s="137">
        <f t="shared" si="0"/>
        <v>1</v>
      </c>
      <c r="O22" s="84"/>
      <c r="P22" s="137">
        <f t="shared" si="1"/>
        <v>-2</v>
      </c>
      <c r="Q22" s="132">
        <f t="shared" si="2"/>
        <v>1</v>
      </c>
      <c r="R22" s="84"/>
      <c r="S22" s="183">
        <f t="shared" si="3"/>
        <v>-2</v>
      </c>
      <c r="T22" s="135"/>
      <c r="U22" s="135"/>
      <c r="V22" s="135"/>
      <c r="W22" s="135">
        <v>1</v>
      </c>
      <c r="X22" s="135"/>
      <c r="Y22" s="135">
        <v>1</v>
      </c>
      <c r="Z22" s="141">
        <f t="shared" si="4"/>
        <v>2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3</v>
      </c>
      <c r="H23" s="135">
        <v>0</v>
      </c>
      <c r="I23" s="135"/>
      <c r="J23" s="135"/>
      <c r="K23" s="135"/>
      <c r="L23" s="135"/>
      <c r="M23" s="135">
        <v>1</v>
      </c>
      <c r="N23" s="137">
        <f t="shared" si="0"/>
        <v>1</v>
      </c>
      <c r="O23" s="138"/>
      <c r="P23" s="137">
        <f t="shared" si="1"/>
        <v>-2</v>
      </c>
      <c r="Q23" s="132">
        <f t="shared" si="2"/>
        <v>1</v>
      </c>
      <c r="R23" s="84"/>
      <c r="S23" s="183">
        <f>Q23-G23-R23</f>
        <v>-2</v>
      </c>
      <c r="T23" s="136"/>
      <c r="U23" s="136"/>
      <c r="V23" s="136"/>
      <c r="W23" s="136">
        <v>1</v>
      </c>
      <c r="X23" s="136"/>
      <c r="Y23" s="136">
        <v>1</v>
      </c>
      <c r="Z23" s="141">
        <f t="shared" si="4"/>
        <v>2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41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A2:AA3"/>
    <mergeCell ref="AB2:AH2"/>
    <mergeCell ref="AI2:AI3"/>
    <mergeCell ref="O2:O3"/>
    <mergeCell ref="P2:P3"/>
    <mergeCell ref="Q2:R2"/>
    <mergeCell ref="S2:S3"/>
    <mergeCell ref="T2:Z2"/>
    <mergeCell ref="H2:H3"/>
    <mergeCell ref="I2:N2"/>
    <mergeCell ref="E1:G1"/>
    <mergeCell ref="A2:C2"/>
    <mergeCell ref="D2:D3"/>
    <mergeCell ref="E2:E3"/>
    <mergeCell ref="F2:F3"/>
    <mergeCell ref="G2:G3"/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190"/>
  <sheetViews>
    <sheetView topLeftCell="G1" workbookViewId="0">
      <pane ySplit="4" topLeftCell="A14" activePane="bottomLeft" state="frozen"/>
      <selection activeCell="C12" sqref="C12"/>
      <selection pane="bottomLeft" activeCell="U20" sqref="U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4" width="7" style="86" customWidth="1"/>
    <col min="15" max="16" width="9" style="86"/>
    <col min="17" max="18" width="9" style="88"/>
    <col min="19" max="19" width="9" style="85"/>
    <col min="20" max="25" width="5.375" style="85" customWidth="1"/>
    <col min="26" max="26" width="7.375" style="85" customWidth="1"/>
    <col min="27" max="27" width="28.625" style="85" customWidth="1"/>
    <col min="28" max="33" width="5.375" style="85" customWidth="1"/>
    <col min="34" max="34" width="7.375" style="85" customWidth="1"/>
    <col min="35" max="35" width="14.625" style="85" customWidth="1"/>
    <col min="36" max="16384" width="9" style="85"/>
  </cols>
  <sheetData>
    <row r="1" spans="1:35">
      <c r="A1" s="207" t="s">
        <v>242</v>
      </c>
      <c r="B1" s="207"/>
      <c r="E1" s="207"/>
      <c r="F1" s="207"/>
      <c r="G1" s="207"/>
      <c r="H1" s="87"/>
    </row>
    <row r="2" spans="1:35" ht="36.75" customHeight="1">
      <c r="A2" s="214" t="s">
        <v>205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283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83">
        <v>17.93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-17.93</v>
      </c>
      <c r="Q4" s="132">
        <f>N4</f>
        <v>0</v>
      </c>
      <c r="R4" s="132"/>
      <c r="S4" s="140">
        <f>Q4-G4</f>
        <v>-17.93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2</v>
      </c>
      <c r="H5" s="154">
        <v>1</v>
      </c>
      <c r="I5" s="154">
        <v>1</v>
      </c>
      <c r="J5" s="154"/>
      <c r="K5" s="154"/>
      <c r="L5" s="154"/>
      <c r="M5" s="154"/>
      <c r="N5" s="137">
        <f t="shared" ref="N5:N23" si="0">SUM(I5:M5)</f>
        <v>1</v>
      </c>
      <c r="O5" s="138"/>
      <c r="P5" s="137">
        <f t="shared" ref="P5:P23" si="1">N5-G5-O5</f>
        <v>-1</v>
      </c>
      <c r="Q5" s="132">
        <f t="shared" ref="Q5:Q23" si="2">N5</f>
        <v>1</v>
      </c>
      <c r="R5" s="133"/>
      <c r="S5" s="140">
        <f t="shared" ref="S5:S23" si="3">Q5-G5</f>
        <v>-1</v>
      </c>
      <c r="T5" s="136">
        <v>1</v>
      </c>
      <c r="U5" s="136"/>
      <c r="V5" s="136"/>
      <c r="W5" s="136"/>
      <c r="X5" s="136"/>
      <c r="Y5" s="136"/>
      <c r="Z5" s="141">
        <f t="shared" ref="Z5:Z23" si="4">SUM(T5:Y5)</f>
        <v>1</v>
      </c>
      <c r="AA5" s="136"/>
      <c r="AB5" s="136">
        <v>1</v>
      </c>
      <c r="AC5" s="136"/>
      <c r="AD5" s="136"/>
      <c r="AE5" s="136"/>
      <c r="AF5" s="136"/>
      <c r="AG5" s="136"/>
      <c r="AH5" s="141">
        <f t="shared" ref="AH5:AH23" si="5">SUM(AB5:AG5)</f>
        <v>1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>
        <v>2</v>
      </c>
      <c r="H6" s="135">
        <v>0</v>
      </c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-2</v>
      </c>
      <c r="Q6" s="132">
        <f t="shared" si="2"/>
        <v>0</v>
      </c>
      <c r="R6" s="84"/>
      <c r="S6" s="140">
        <f t="shared" si="3"/>
        <v>-2</v>
      </c>
      <c r="T6" s="136">
        <v>1</v>
      </c>
      <c r="U6" s="136"/>
      <c r="V6" s="136"/>
      <c r="W6" s="136"/>
      <c r="X6" s="136" t="s">
        <v>379</v>
      </c>
      <c r="Y6" s="136"/>
      <c r="Z6" s="141">
        <f t="shared" si="4"/>
        <v>1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>
        <v>2</v>
      </c>
      <c r="H7" s="135">
        <v>2</v>
      </c>
      <c r="I7" s="135">
        <v>2</v>
      </c>
      <c r="J7" s="135"/>
      <c r="K7" s="135"/>
      <c r="L7" s="135"/>
      <c r="M7" s="135"/>
      <c r="N7" s="137">
        <f t="shared" si="0"/>
        <v>2</v>
      </c>
      <c r="O7" s="138"/>
      <c r="P7" s="137">
        <f t="shared" si="1"/>
        <v>0</v>
      </c>
      <c r="Q7" s="132">
        <f t="shared" si="2"/>
        <v>2</v>
      </c>
      <c r="R7" s="84"/>
      <c r="S7" s="140">
        <f t="shared" si="3"/>
        <v>0</v>
      </c>
      <c r="T7" s="136">
        <v>1</v>
      </c>
      <c r="U7" s="136"/>
      <c r="V7" s="136"/>
      <c r="W7" s="136"/>
      <c r="X7" s="136"/>
      <c r="Y7" s="136"/>
      <c r="Z7" s="141">
        <f t="shared" si="4"/>
        <v>1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>
        <v>2</v>
      </c>
      <c r="H8" s="84">
        <v>1</v>
      </c>
      <c r="I8" s="135">
        <v>1</v>
      </c>
      <c r="J8" s="135"/>
      <c r="K8" s="135"/>
      <c r="L8" s="135"/>
      <c r="M8" s="135"/>
      <c r="N8" s="137">
        <f t="shared" si="0"/>
        <v>1</v>
      </c>
      <c r="O8" s="84"/>
      <c r="P8" s="137">
        <f t="shared" si="1"/>
        <v>-1</v>
      </c>
      <c r="Q8" s="132">
        <f t="shared" si="2"/>
        <v>1</v>
      </c>
      <c r="R8" s="84"/>
      <c r="S8" s="140">
        <f t="shared" si="3"/>
        <v>-1</v>
      </c>
      <c r="T8" s="135">
        <v>1</v>
      </c>
      <c r="U8" s="135"/>
      <c r="V8" s="135">
        <v>1</v>
      </c>
      <c r="W8" s="135"/>
      <c r="X8" s="135"/>
      <c r="Y8" s="135"/>
      <c r="Z8" s="141">
        <f t="shared" si="4"/>
        <v>2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>
        <v>2</v>
      </c>
      <c r="H9" s="135">
        <v>1</v>
      </c>
      <c r="I9" s="135">
        <v>1</v>
      </c>
      <c r="J9" s="135"/>
      <c r="K9" s="135"/>
      <c r="L9" s="135"/>
      <c r="M9" s="135"/>
      <c r="N9" s="137">
        <f t="shared" si="0"/>
        <v>1</v>
      </c>
      <c r="O9" s="138"/>
      <c r="P9" s="137">
        <f t="shared" si="1"/>
        <v>-1</v>
      </c>
      <c r="Q9" s="132">
        <f t="shared" si="2"/>
        <v>1</v>
      </c>
      <c r="R9" s="84"/>
      <c r="S9" s="140">
        <f t="shared" si="3"/>
        <v>-1</v>
      </c>
      <c r="T9" s="136">
        <v>1</v>
      </c>
      <c r="U9" s="136">
        <v>1</v>
      </c>
      <c r="V9" s="136"/>
      <c r="W9" s="136"/>
      <c r="X9" s="136"/>
      <c r="Y9" s="136"/>
      <c r="Z9" s="141">
        <f t="shared" si="4"/>
        <v>2</v>
      </c>
      <c r="AA9" s="136"/>
      <c r="AB9" s="136"/>
      <c r="AC9" s="136">
        <v>1</v>
      </c>
      <c r="AD9" s="136"/>
      <c r="AE9" s="136"/>
      <c r="AF9" s="136"/>
      <c r="AG9" s="136"/>
      <c r="AH9" s="141">
        <f t="shared" si="5"/>
        <v>1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2.62</v>
      </c>
      <c r="H10" s="84">
        <v>2</v>
      </c>
      <c r="I10" s="135">
        <v>2</v>
      </c>
      <c r="J10" s="135"/>
      <c r="K10" s="135"/>
      <c r="L10" s="135"/>
      <c r="M10" s="135"/>
      <c r="N10" s="137">
        <f t="shared" si="0"/>
        <v>2</v>
      </c>
      <c r="O10" s="84"/>
      <c r="P10" s="137">
        <f t="shared" si="1"/>
        <v>-0.62000000000000011</v>
      </c>
      <c r="Q10" s="132">
        <f t="shared" si="2"/>
        <v>2</v>
      </c>
      <c r="R10" s="84"/>
      <c r="S10" s="140">
        <f t="shared" si="3"/>
        <v>-0.62000000000000011</v>
      </c>
      <c r="T10" s="135">
        <v>1</v>
      </c>
      <c r="U10" s="135"/>
      <c r="V10" s="135">
        <v>1</v>
      </c>
      <c r="W10" s="135"/>
      <c r="X10" s="135">
        <v>1</v>
      </c>
      <c r="Y10" s="135"/>
      <c r="Z10" s="141">
        <f t="shared" si="4"/>
        <v>3</v>
      </c>
      <c r="AA10" s="136" t="s">
        <v>378</v>
      </c>
      <c r="AB10" s="135">
        <v>1</v>
      </c>
      <c r="AC10" s="135"/>
      <c r="AD10" s="135">
        <v>1</v>
      </c>
      <c r="AE10" s="135"/>
      <c r="AF10" s="135">
        <v>1</v>
      </c>
      <c r="AG10" s="135"/>
      <c r="AH10" s="141">
        <f t="shared" si="5"/>
        <v>3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>
        <v>2</v>
      </c>
      <c r="H11" s="135">
        <v>0</v>
      </c>
      <c r="I11" s="135">
        <v>1</v>
      </c>
      <c r="J11" s="135"/>
      <c r="K11" s="135"/>
      <c r="L11" s="135"/>
      <c r="M11" s="135"/>
      <c r="N11" s="137">
        <f t="shared" si="0"/>
        <v>1</v>
      </c>
      <c r="O11" s="138"/>
      <c r="P11" s="137">
        <f t="shared" si="1"/>
        <v>-1</v>
      </c>
      <c r="Q11" s="132">
        <f t="shared" si="2"/>
        <v>1</v>
      </c>
      <c r="R11" s="84"/>
      <c r="S11" s="140">
        <f t="shared" si="3"/>
        <v>-1</v>
      </c>
      <c r="T11" s="136">
        <v>1</v>
      </c>
      <c r="U11" s="136"/>
      <c r="V11" s="136"/>
      <c r="W11" s="136"/>
      <c r="X11" s="136"/>
      <c r="Y11" s="136"/>
      <c r="Z11" s="141">
        <f t="shared" si="4"/>
        <v>1</v>
      </c>
      <c r="AA11" s="136" t="s">
        <v>373</v>
      </c>
      <c r="AB11" s="136">
        <v>1</v>
      </c>
      <c r="AC11" s="136"/>
      <c r="AD11" s="136">
        <v>1</v>
      </c>
      <c r="AE11" s="136"/>
      <c r="AF11" s="136">
        <v>1</v>
      </c>
      <c r="AG11" s="136"/>
      <c r="AH11" s="141">
        <f t="shared" si="5"/>
        <v>3</v>
      </c>
      <c r="AI11" s="136" t="s">
        <v>374</v>
      </c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>
        <v>2</v>
      </c>
      <c r="H12" s="84">
        <v>1</v>
      </c>
      <c r="I12" s="135">
        <v>1</v>
      </c>
      <c r="J12" s="135"/>
      <c r="K12" s="135"/>
      <c r="L12" s="135"/>
      <c r="M12" s="135"/>
      <c r="N12" s="137">
        <f>SUM(I12:M12)</f>
        <v>1</v>
      </c>
      <c r="O12" s="84"/>
      <c r="P12" s="137">
        <f t="shared" si="1"/>
        <v>-1</v>
      </c>
      <c r="Q12" s="132">
        <f t="shared" si="2"/>
        <v>1</v>
      </c>
      <c r="R12" s="84"/>
      <c r="S12" s="140">
        <f t="shared" si="3"/>
        <v>-1</v>
      </c>
      <c r="T12" s="135">
        <v>1</v>
      </c>
      <c r="U12" s="135"/>
      <c r="V12" s="135"/>
      <c r="W12" s="135"/>
      <c r="X12" s="135"/>
      <c r="Y12" s="135"/>
      <c r="Z12" s="141">
        <f t="shared" si="4"/>
        <v>1</v>
      </c>
      <c r="AA12" s="136"/>
      <c r="AB12" s="135">
        <v>1</v>
      </c>
      <c r="AC12" s="135"/>
      <c r="AD12" s="135"/>
      <c r="AE12" s="135"/>
      <c r="AF12" s="135"/>
      <c r="AG12" s="135"/>
      <c r="AH12" s="141">
        <f t="shared" si="5"/>
        <v>1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2.56</v>
      </c>
      <c r="H13" s="135">
        <v>1</v>
      </c>
      <c r="I13" s="135">
        <v>1</v>
      </c>
      <c r="J13" s="135"/>
      <c r="K13" s="135"/>
      <c r="L13" s="135"/>
      <c r="M13" s="135">
        <v>1</v>
      </c>
      <c r="N13" s="137">
        <f t="shared" si="0"/>
        <v>2</v>
      </c>
      <c r="O13" s="138"/>
      <c r="P13" s="137">
        <f t="shared" si="1"/>
        <v>-0.56000000000000005</v>
      </c>
      <c r="Q13" s="132">
        <f t="shared" si="2"/>
        <v>2</v>
      </c>
      <c r="R13" s="84"/>
      <c r="S13" s="140">
        <f t="shared" si="3"/>
        <v>-0.56000000000000005</v>
      </c>
      <c r="T13" s="136">
        <v>1</v>
      </c>
      <c r="U13" s="136"/>
      <c r="V13" s="136"/>
      <c r="W13" s="136"/>
      <c r="X13" s="136"/>
      <c r="Y13" s="136"/>
      <c r="Z13" s="141">
        <f t="shared" si="4"/>
        <v>1</v>
      </c>
      <c r="AA13" s="136"/>
      <c r="AB13" s="136">
        <v>1</v>
      </c>
      <c r="AC13" s="136"/>
      <c r="AD13" s="136"/>
      <c r="AE13" s="136"/>
      <c r="AF13" s="136"/>
      <c r="AG13" s="136"/>
      <c r="AH13" s="141">
        <f t="shared" si="5"/>
        <v>1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133">
        <v>3.94</v>
      </c>
      <c r="H14" s="84">
        <v>2</v>
      </c>
      <c r="I14" s="135">
        <v>2</v>
      </c>
      <c r="J14" s="135"/>
      <c r="K14" s="135"/>
      <c r="L14" s="135"/>
      <c r="M14" s="135"/>
      <c r="N14" s="137">
        <f t="shared" si="0"/>
        <v>2</v>
      </c>
      <c r="O14" s="84"/>
      <c r="P14" s="137">
        <f t="shared" si="1"/>
        <v>-1.94</v>
      </c>
      <c r="Q14" s="132">
        <f t="shared" si="2"/>
        <v>2</v>
      </c>
      <c r="R14" s="84"/>
      <c r="S14" s="140">
        <f t="shared" si="3"/>
        <v>-1.94</v>
      </c>
      <c r="T14" s="135">
        <v>1</v>
      </c>
      <c r="U14" s="135">
        <v>1</v>
      </c>
      <c r="V14" s="135"/>
      <c r="W14" s="135"/>
      <c r="X14" s="135"/>
      <c r="Y14" s="135"/>
      <c r="Z14" s="141">
        <f t="shared" si="4"/>
        <v>2</v>
      </c>
      <c r="AA14" s="136"/>
      <c r="AB14" s="136">
        <v>1</v>
      </c>
      <c r="AC14" s="136">
        <v>1</v>
      </c>
      <c r="AD14" s="136"/>
      <c r="AE14" s="136"/>
      <c r="AF14" s="136"/>
      <c r="AG14" s="136"/>
      <c r="AH14" s="141">
        <f t="shared" si="5"/>
        <v>2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>
        <v>2</v>
      </c>
      <c r="H15" s="135">
        <v>1</v>
      </c>
      <c r="I15" s="135">
        <v>1</v>
      </c>
      <c r="J15" s="135"/>
      <c r="K15" s="135"/>
      <c r="L15" s="135"/>
      <c r="M15" s="135"/>
      <c r="N15" s="137">
        <f t="shared" si="0"/>
        <v>1</v>
      </c>
      <c r="O15" s="138"/>
      <c r="P15" s="137">
        <f t="shared" si="1"/>
        <v>-1</v>
      </c>
      <c r="Q15" s="132">
        <f t="shared" si="2"/>
        <v>1</v>
      </c>
      <c r="R15" s="84"/>
      <c r="S15" s="140">
        <f t="shared" si="3"/>
        <v>-1</v>
      </c>
      <c r="T15" s="136">
        <v>1</v>
      </c>
      <c r="U15" s="136"/>
      <c r="V15" s="136"/>
      <c r="W15" s="136"/>
      <c r="X15" s="136"/>
      <c r="Y15" s="136"/>
      <c r="Z15" s="141">
        <f t="shared" si="4"/>
        <v>1</v>
      </c>
      <c r="AA15" s="136"/>
      <c r="AB15" s="136">
        <v>1</v>
      </c>
      <c r="AC15" s="136"/>
      <c r="AD15" s="136"/>
      <c r="AE15" s="136"/>
      <c r="AF15" s="136"/>
      <c r="AG15" s="136"/>
      <c r="AH15" s="141">
        <f t="shared" si="5"/>
        <v>1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>
        <v>2</v>
      </c>
      <c r="H16" s="84">
        <v>0</v>
      </c>
      <c r="I16" s="135"/>
      <c r="J16" s="135"/>
      <c r="K16" s="135"/>
      <c r="L16" s="135"/>
      <c r="M16" s="135"/>
      <c r="N16" s="137">
        <f>SUM(I16:M16)</f>
        <v>0</v>
      </c>
      <c r="O16" s="84"/>
      <c r="P16" s="137">
        <f t="shared" si="1"/>
        <v>-2</v>
      </c>
      <c r="Q16" s="132">
        <f t="shared" si="2"/>
        <v>0</v>
      </c>
      <c r="R16" s="84"/>
      <c r="S16" s="140">
        <f t="shared" si="3"/>
        <v>-2</v>
      </c>
      <c r="T16" s="135">
        <v>1</v>
      </c>
      <c r="U16" s="135"/>
      <c r="V16" s="135"/>
      <c r="W16" s="135"/>
      <c r="X16" s="135"/>
      <c r="Y16" s="135">
        <v>1</v>
      </c>
      <c r="Z16" s="141">
        <f t="shared" si="4"/>
        <v>2</v>
      </c>
      <c r="AA16" s="136"/>
      <c r="AB16" s="136"/>
      <c r="AC16" s="136"/>
      <c r="AD16" s="136"/>
      <c r="AE16" s="136"/>
      <c r="AF16" s="136"/>
      <c r="AG16" s="136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>
        <v>2</v>
      </c>
      <c r="H17" s="135">
        <v>1</v>
      </c>
      <c r="I17" s="135">
        <v>1</v>
      </c>
      <c r="J17" s="135"/>
      <c r="K17" s="135"/>
      <c r="L17" s="135"/>
      <c r="M17" s="135"/>
      <c r="N17" s="137">
        <f t="shared" si="0"/>
        <v>1</v>
      </c>
      <c r="O17" s="138"/>
      <c r="P17" s="137">
        <f t="shared" si="1"/>
        <v>-1</v>
      </c>
      <c r="Q17" s="132">
        <f t="shared" si="2"/>
        <v>1</v>
      </c>
      <c r="R17" s="84"/>
      <c r="S17" s="140">
        <f t="shared" si="3"/>
        <v>-1</v>
      </c>
      <c r="T17" s="136"/>
      <c r="U17" s="136"/>
      <c r="V17" s="136"/>
      <c r="W17" s="136">
        <v>1</v>
      </c>
      <c r="X17" s="136"/>
      <c r="Y17" s="136">
        <v>1</v>
      </c>
      <c r="Z17" s="141">
        <f t="shared" si="4"/>
        <v>2</v>
      </c>
      <c r="AA17" s="136" t="s">
        <v>371</v>
      </c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5">
        <v>2</v>
      </c>
      <c r="H18" s="84">
        <v>1</v>
      </c>
      <c r="I18" s="135">
        <v>1</v>
      </c>
      <c r="J18" s="135"/>
      <c r="K18" s="135"/>
      <c r="L18" s="135"/>
      <c r="M18" s="135"/>
      <c r="N18" s="137">
        <f t="shared" si="0"/>
        <v>1</v>
      </c>
      <c r="O18" s="84"/>
      <c r="P18" s="137">
        <f t="shared" si="1"/>
        <v>-1</v>
      </c>
      <c r="Q18" s="132">
        <f t="shared" si="2"/>
        <v>1</v>
      </c>
      <c r="R18" s="84"/>
      <c r="S18" s="140">
        <f t="shared" si="3"/>
        <v>-1</v>
      </c>
      <c r="T18" s="135">
        <v>1</v>
      </c>
      <c r="U18" s="135"/>
      <c r="V18" s="135"/>
      <c r="W18" s="135"/>
      <c r="X18" s="135"/>
      <c r="Y18" s="135">
        <v>1</v>
      </c>
      <c r="Z18" s="141">
        <f t="shared" si="4"/>
        <v>2</v>
      </c>
      <c r="AA18" s="136"/>
      <c r="AB18" s="136">
        <v>1</v>
      </c>
      <c r="AC18" s="136"/>
      <c r="AD18" s="136"/>
      <c r="AE18" s="136"/>
      <c r="AF18" s="136"/>
      <c r="AG18" s="136"/>
      <c r="AH18" s="141">
        <f t="shared" si="5"/>
        <v>1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>
        <v>2</v>
      </c>
      <c r="H19" s="135">
        <v>1</v>
      </c>
      <c r="I19" s="135">
        <v>1</v>
      </c>
      <c r="J19" s="135"/>
      <c r="K19" s="135"/>
      <c r="L19" s="135"/>
      <c r="M19" s="135"/>
      <c r="N19" s="137">
        <f t="shared" si="0"/>
        <v>1</v>
      </c>
      <c r="O19" s="138"/>
      <c r="P19" s="137">
        <f t="shared" si="1"/>
        <v>-1</v>
      </c>
      <c r="Q19" s="132">
        <f t="shared" si="2"/>
        <v>1</v>
      </c>
      <c r="R19" s="84"/>
      <c r="S19" s="140">
        <f t="shared" si="3"/>
        <v>-1</v>
      </c>
      <c r="T19" s="136"/>
      <c r="U19" s="136"/>
      <c r="V19" s="136"/>
      <c r="W19" s="136"/>
      <c r="X19" s="136"/>
      <c r="Y19" s="136">
        <v>1</v>
      </c>
      <c r="Z19" s="141">
        <f t="shared" si="4"/>
        <v>1</v>
      </c>
      <c r="AA19" s="136"/>
      <c r="AB19" s="136">
        <v>1</v>
      </c>
      <c r="AC19" s="136">
        <v>1</v>
      </c>
      <c r="AD19" s="136">
        <v>1</v>
      </c>
      <c r="AE19" s="136">
        <v>1</v>
      </c>
      <c r="AF19" s="136">
        <v>1</v>
      </c>
      <c r="AG19" s="136">
        <v>1</v>
      </c>
      <c r="AH19" s="141">
        <f t="shared" si="5"/>
        <v>6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>
        <v>2</v>
      </c>
      <c r="H20" s="84">
        <v>1</v>
      </c>
      <c r="I20" s="135">
        <v>1</v>
      </c>
      <c r="J20" s="135"/>
      <c r="K20" s="135"/>
      <c r="L20" s="135"/>
      <c r="M20" s="135"/>
      <c r="N20" s="137">
        <f t="shared" si="0"/>
        <v>1</v>
      </c>
      <c r="O20" s="84"/>
      <c r="P20" s="137">
        <f t="shared" si="1"/>
        <v>-1</v>
      </c>
      <c r="Q20" s="132">
        <f t="shared" si="2"/>
        <v>1</v>
      </c>
      <c r="R20" s="84"/>
      <c r="S20" s="140">
        <f t="shared" si="3"/>
        <v>-1</v>
      </c>
      <c r="T20" s="135"/>
      <c r="U20" s="135"/>
      <c r="V20" s="135"/>
      <c r="W20" s="135"/>
      <c r="X20" s="135"/>
      <c r="Y20" s="135" t="s">
        <v>379</v>
      </c>
      <c r="Z20" s="141">
        <f t="shared" si="4"/>
        <v>0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>
        <v>2</v>
      </c>
      <c r="H21" s="135">
        <v>0</v>
      </c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-2</v>
      </c>
      <c r="Q21" s="132">
        <f t="shared" si="2"/>
        <v>0</v>
      </c>
      <c r="R21" s="84"/>
      <c r="S21" s="140">
        <f t="shared" si="3"/>
        <v>-2</v>
      </c>
      <c r="T21" s="136">
        <v>1</v>
      </c>
      <c r="U21" s="136"/>
      <c r="V21" s="136"/>
      <c r="W21" s="136"/>
      <c r="X21" s="136"/>
      <c r="Y21" s="136">
        <v>1</v>
      </c>
      <c r="Z21" s="141">
        <f t="shared" si="4"/>
        <v>2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5">
        <v>2</v>
      </c>
      <c r="H22" s="84">
        <v>0</v>
      </c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-2</v>
      </c>
      <c r="Q22" s="132">
        <f t="shared" si="2"/>
        <v>0</v>
      </c>
      <c r="R22" s="84"/>
      <c r="S22" s="140">
        <f t="shared" si="3"/>
        <v>-2</v>
      </c>
      <c r="T22" s="135">
        <v>1</v>
      </c>
      <c r="U22" s="135"/>
      <c r="V22" s="135"/>
      <c r="W22" s="135" t="s">
        <v>379</v>
      </c>
      <c r="X22" s="135"/>
      <c r="Y22" s="135">
        <v>1</v>
      </c>
      <c r="Z22" s="141">
        <f t="shared" si="4"/>
        <v>2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>
        <v>2</v>
      </c>
      <c r="H23" s="135">
        <v>1</v>
      </c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-2</v>
      </c>
      <c r="Q23" s="132">
        <f t="shared" si="2"/>
        <v>0</v>
      </c>
      <c r="R23" s="84"/>
      <c r="S23" s="140">
        <f t="shared" si="3"/>
        <v>-2</v>
      </c>
      <c r="T23" s="136">
        <v>1</v>
      </c>
      <c r="U23" s="136"/>
      <c r="V23" s="136"/>
      <c r="W23" s="136"/>
      <c r="X23" s="136"/>
      <c r="Y23" s="136">
        <v>1</v>
      </c>
      <c r="Z23" s="141">
        <f t="shared" si="4"/>
        <v>2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B2:AH2"/>
    <mergeCell ref="AI2:AI3"/>
    <mergeCell ref="I2:N2"/>
    <mergeCell ref="O2:O3"/>
    <mergeCell ref="P2:P3"/>
    <mergeCell ref="Q2:R2"/>
    <mergeCell ref="S2:S3"/>
    <mergeCell ref="T2:Z2"/>
    <mergeCell ref="AA2:AA3"/>
    <mergeCell ref="H2:H3"/>
    <mergeCell ref="A1:B1"/>
    <mergeCell ref="E1:G1"/>
    <mergeCell ref="A2:C2"/>
    <mergeCell ref="D2:D3"/>
    <mergeCell ref="E2:E3"/>
    <mergeCell ref="F2:F3"/>
    <mergeCell ref="G2:G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190"/>
  <sheetViews>
    <sheetView topLeftCell="A13" workbookViewId="0">
      <selection activeCell="M20" sqref="M20"/>
    </sheetView>
  </sheetViews>
  <sheetFormatPr defaultColWidth="9" defaultRowHeight="23.25"/>
  <cols>
    <col min="1" max="1" width="10.625" style="85" customWidth="1"/>
    <col min="2" max="2" width="12.75" style="85" bestFit="1" customWidth="1"/>
    <col min="3" max="3" width="18.125" style="85" bestFit="1" customWidth="1"/>
    <col min="4" max="6" width="9" style="86"/>
    <col min="7" max="8" width="9" style="85"/>
    <col min="9" max="13" width="6.875" style="86" customWidth="1"/>
    <col min="14" max="14" width="8.375" style="86" customWidth="1"/>
    <col min="15" max="16" width="9" style="86"/>
    <col min="17" max="18" width="9" style="88"/>
    <col min="19" max="19" width="9" style="85"/>
    <col min="20" max="25" width="5.25" style="85" customWidth="1"/>
    <col min="26" max="26" width="8.125" style="85" customWidth="1"/>
    <col min="27" max="27" width="9.625" style="85" customWidth="1"/>
    <col min="28" max="33" width="5.375" style="85" customWidth="1"/>
    <col min="34" max="34" width="8.125" style="85" customWidth="1"/>
    <col min="35" max="16384" width="9" style="85"/>
  </cols>
  <sheetData>
    <row r="1" spans="1:35">
      <c r="A1" s="207" t="s">
        <v>241</v>
      </c>
      <c r="B1" s="207"/>
      <c r="E1" s="207"/>
      <c r="F1" s="207"/>
      <c r="G1" s="207"/>
      <c r="H1" s="87"/>
    </row>
    <row r="2" spans="1:35" ht="33.75" customHeight="1">
      <c r="A2" s="214" t="s">
        <v>80</v>
      </c>
      <c r="B2" s="215"/>
      <c r="C2" s="216"/>
      <c r="D2" s="208" t="s">
        <v>222</v>
      </c>
      <c r="E2" s="210" t="s">
        <v>247</v>
      </c>
      <c r="F2" s="212" t="s">
        <v>248</v>
      </c>
      <c r="G2" s="201" t="s">
        <v>1</v>
      </c>
      <c r="H2" s="205" t="s">
        <v>229</v>
      </c>
      <c r="I2" s="203" t="s">
        <v>249</v>
      </c>
      <c r="J2" s="203"/>
      <c r="K2" s="203"/>
      <c r="L2" s="203"/>
      <c r="M2" s="203"/>
      <c r="N2" s="203"/>
      <c r="O2" s="205" t="s">
        <v>227</v>
      </c>
      <c r="P2" s="205" t="s">
        <v>228</v>
      </c>
      <c r="Q2" s="204" t="s">
        <v>284</v>
      </c>
      <c r="R2" s="204"/>
      <c r="S2" s="220" t="s">
        <v>230</v>
      </c>
      <c r="T2" s="217" t="s">
        <v>219</v>
      </c>
      <c r="U2" s="218"/>
      <c r="V2" s="218"/>
      <c r="W2" s="218"/>
      <c r="X2" s="218"/>
      <c r="Y2" s="218"/>
      <c r="Z2" s="219"/>
      <c r="AA2" s="222" t="s">
        <v>204</v>
      </c>
      <c r="AB2" s="217" t="s">
        <v>207</v>
      </c>
      <c r="AC2" s="218"/>
      <c r="AD2" s="218"/>
      <c r="AE2" s="218"/>
      <c r="AF2" s="218"/>
      <c r="AG2" s="218"/>
      <c r="AH2" s="219"/>
      <c r="AI2" s="222" t="s">
        <v>204</v>
      </c>
    </row>
    <row r="3" spans="1:35" ht="62.25" customHeight="1">
      <c r="A3" s="142" t="s">
        <v>0</v>
      </c>
      <c r="B3" s="142" t="s">
        <v>73</v>
      </c>
      <c r="C3" s="142" t="s">
        <v>71</v>
      </c>
      <c r="D3" s="209"/>
      <c r="E3" s="211"/>
      <c r="F3" s="213"/>
      <c r="G3" s="202"/>
      <c r="H3" s="206"/>
      <c r="I3" s="134" t="s">
        <v>86</v>
      </c>
      <c r="J3" s="134" t="s">
        <v>87</v>
      </c>
      <c r="K3" s="134" t="s">
        <v>72</v>
      </c>
      <c r="L3" s="134" t="s">
        <v>226</v>
      </c>
      <c r="M3" s="134" t="s">
        <v>4</v>
      </c>
      <c r="N3" s="143" t="s">
        <v>5</v>
      </c>
      <c r="O3" s="206"/>
      <c r="P3" s="206"/>
      <c r="Q3" s="144" t="s">
        <v>5</v>
      </c>
      <c r="R3" s="145" t="s">
        <v>227</v>
      </c>
      <c r="S3" s="221"/>
      <c r="T3" s="146" t="s">
        <v>250</v>
      </c>
      <c r="U3" s="146" t="s">
        <v>251</v>
      </c>
      <c r="V3" s="146" t="s">
        <v>252</v>
      </c>
      <c r="W3" s="146" t="s">
        <v>208</v>
      </c>
      <c r="X3" s="146" t="s">
        <v>253</v>
      </c>
      <c r="Y3" s="146" t="s">
        <v>254</v>
      </c>
      <c r="Z3" s="147" t="s">
        <v>5</v>
      </c>
      <c r="AA3" s="223"/>
      <c r="AB3" s="146" t="s">
        <v>250</v>
      </c>
      <c r="AC3" s="146" t="s">
        <v>251</v>
      </c>
      <c r="AD3" s="146" t="s">
        <v>252</v>
      </c>
      <c r="AE3" s="146" t="s">
        <v>208</v>
      </c>
      <c r="AF3" s="146" t="s">
        <v>253</v>
      </c>
      <c r="AG3" s="146" t="s">
        <v>254</v>
      </c>
      <c r="AH3" s="147" t="s">
        <v>5</v>
      </c>
      <c r="AI3" s="223"/>
    </row>
    <row r="4" spans="1:35" s="139" customFormat="1">
      <c r="A4" s="135" t="s">
        <v>303</v>
      </c>
      <c r="B4" s="136" t="s">
        <v>304</v>
      </c>
      <c r="C4" s="148" t="s">
        <v>305</v>
      </c>
      <c r="D4" s="149" t="s">
        <v>306</v>
      </c>
      <c r="E4" s="149">
        <v>669</v>
      </c>
      <c r="F4" s="149"/>
      <c r="G4" s="132">
        <v>4</v>
      </c>
      <c r="H4" s="150"/>
      <c r="I4" s="151"/>
      <c r="J4" s="149"/>
      <c r="K4" s="149"/>
      <c r="L4" s="149"/>
      <c r="M4" s="151"/>
      <c r="N4" s="137">
        <f>SUM(I4:M4)</f>
        <v>0</v>
      </c>
      <c r="O4" s="137"/>
      <c r="P4" s="137">
        <f>N4-G4-O4</f>
        <v>-4</v>
      </c>
      <c r="Q4" s="132">
        <f>N4</f>
        <v>0</v>
      </c>
      <c r="R4" s="132"/>
      <c r="S4" s="140">
        <f>Q4-G4</f>
        <v>-4</v>
      </c>
      <c r="T4" s="140"/>
      <c r="U4" s="140"/>
      <c r="V4" s="140"/>
      <c r="W4" s="140"/>
      <c r="X4" s="140"/>
      <c r="Y4" s="140"/>
      <c r="Z4" s="141">
        <f>SUM(T4:Y4)</f>
        <v>0</v>
      </c>
      <c r="AA4" s="141"/>
      <c r="AB4" s="140"/>
      <c r="AC4" s="140"/>
      <c r="AD4" s="140"/>
      <c r="AE4" s="140"/>
      <c r="AF4" s="140"/>
      <c r="AG4" s="140"/>
      <c r="AH4" s="141">
        <f>SUM(AB4:AG4)</f>
        <v>0</v>
      </c>
      <c r="AI4" s="141"/>
    </row>
    <row r="5" spans="1:35" s="139" customFormat="1">
      <c r="A5" s="135" t="s">
        <v>303</v>
      </c>
      <c r="B5" s="136" t="s">
        <v>307</v>
      </c>
      <c r="C5" s="136" t="s">
        <v>308</v>
      </c>
      <c r="D5" s="153" t="s">
        <v>309</v>
      </c>
      <c r="E5" s="153">
        <v>75</v>
      </c>
      <c r="F5" s="153">
        <v>60</v>
      </c>
      <c r="G5" s="154">
        <v>1</v>
      </c>
      <c r="H5" s="154"/>
      <c r="I5" s="154"/>
      <c r="J5" s="154"/>
      <c r="K5" s="154"/>
      <c r="L5" s="154"/>
      <c r="M5" s="154"/>
      <c r="N5" s="137">
        <f t="shared" ref="N5:N23" si="0">SUM(I5:M5)</f>
        <v>0</v>
      </c>
      <c r="O5" s="138"/>
      <c r="P5" s="137">
        <f t="shared" ref="P5:P23" si="1">N5-G5-O5</f>
        <v>-1</v>
      </c>
      <c r="Q5" s="132">
        <f t="shared" ref="Q5:Q23" si="2">N5</f>
        <v>0</v>
      </c>
      <c r="R5" s="133"/>
      <c r="S5" s="140">
        <f t="shared" ref="S5:S23" si="3">Q5-G5</f>
        <v>-1</v>
      </c>
      <c r="T5" s="136"/>
      <c r="U5" s="136">
        <v>1</v>
      </c>
      <c r="V5" s="136"/>
      <c r="W5" s="136"/>
      <c r="X5" s="136"/>
      <c r="Y5" s="136"/>
      <c r="Z5" s="141">
        <f t="shared" ref="Z5:Z23" si="4">SUM(T5:Y5)</f>
        <v>1</v>
      </c>
      <c r="AA5" s="136"/>
      <c r="AB5" s="136"/>
      <c r="AC5" s="136"/>
      <c r="AD5" s="136"/>
      <c r="AE5" s="136"/>
      <c r="AF5" s="136"/>
      <c r="AG5" s="136"/>
      <c r="AH5" s="141">
        <f t="shared" ref="AH5:AH23" si="5">SUM(AB5:AG5)</f>
        <v>0</v>
      </c>
      <c r="AI5" s="136"/>
    </row>
    <row r="6" spans="1:35" s="139" customFormat="1">
      <c r="A6" s="135" t="s">
        <v>303</v>
      </c>
      <c r="B6" s="136" t="s">
        <v>310</v>
      </c>
      <c r="C6" s="136" t="s">
        <v>311</v>
      </c>
      <c r="D6" s="135" t="s">
        <v>312</v>
      </c>
      <c r="E6" s="135">
        <v>30</v>
      </c>
      <c r="F6" s="135">
        <v>30</v>
      </c>
      <c r="G6" s="135"/>
      <c r="H6" s="135"/>
      <c r="I6" s="135"/>
      <c r="J6" s="135"/>
      <c r="K6" s="135"/>
      <c r="L6" s="135"/>
      <c r="M6" s="135"/>
      <c r="N6" s="137">
        <f t="shared" si="0"/>
        <v>0</v>
      </c>
      <c r="O6" s="138"/>
      <c r="P6" s="137">
        <f t="shared" si="1"/>
        <v>0</v>
      </c>
      <c r="Q6" s="132">
        <f t="shared" si="2"/>
        <v>0</v>
      </c>
      <c r="R6" s="84"/>
      <c r="S6" s="140">
        <f t="shared" si="3"/>
        <v>0</v>
      </c>
      <c r="T6" s="136"/>
      <c r="U6" s="136"/>
      <c r="V6" s="136">
        <v>1</v>
      </c>
      <c r="W6" s="136"/>
      <c r="X6" s="136"/>
      <c r="Y6" s="136"/>
      <c r="Z6" s="141">
        <f t="shared" si="4"/>
        <v>1</v>
      </c>
      <c r="AA6" s="136"/>
      <c r="AB6" s="136"/>
      <c r="AC6" s="136"/>
      <c r="AD6" s="136"/>
      <c r="AE6" s="136"/>
      <c r="AF6" s="136"/>
      <c r="AG6" s="136"/>
      <c r="AH6" s="141">
        <f t="shared" si="5"/>
        <v>0</v>
      </c>
      <c r="AI6" s="136"/>
    </row>
    <row r="7" spans="1:35" s="139" customFormat="1">
      <c r="A7" s="135" t="s">
        <v>303</v>
      </c>
      <c r="B7" s="136" t="s">
        <v>313</v>
      </c>
      <c r="C7" s="136" t="s">
        <v>314</v>
      </c>
      <c r="D7" s="135" t="s">
        <v>312</v>
      </c>
      <c r="E7" s="135">
        <v>60</v>
      </c>
      <c r="F7" s="135">
        <v>30</v>
      </c>
      <c r="G7" s="135"/>
      <c r="H7" s="135"/>
      <c r="I7" s="135"/>
      <c r="J7" s="135"/>
      <c r="K7" s="135"/>
      <c r="L7" s="135"/>
      <c r="M7" s="135"/>
      <c r="N7" s="137">
        <f t="shared" si="0"/>
        <v>0</v>
      </c>
      <c r="O7" s="138"/>
      <c r="P7" s="137">
        <f t="shared" si="1"/>
        <v>0</v>
      </c>
      <c r="Q7" s="132">
        <f t="shared" si="2"/>
        <v>0</v>
      </c>
      <c r="R7" s="84"/>
      <c r="S7" s="140">
        <f t="shared" si="3"/>
        <v>0</v>
      </c>
      <c r="T7" s="136"/>
      <c r="U7" s="136"/>
      <c r="V7" s="136"/>
      <c r="W7" s="136"/>
      <c r="X7" s="136"/>
      <c r="Y7" s="136"/>
      <c r="Z7" s="141">
        <f t="shared" si="4"/>
        <v>0</v>
      </c>
      <c r="AA7" s="136"/>
      <c r="AB7" s="136"/>
      <c r="AC7" s="136"/>
      <c r="AD7" s="136"/>
      <c r="AE7" s="136"/>
      <c r="AF7" s="136"/>
      <c r="AG7" s="136"/>
      <c r="AH7" s="141">
        <f t="shared" si="5"/>
        <v>0</v>
      </c>
      <c r="AI7" s="136"/>
    </row>
    <row r="8" spans="1:35" s="139" customFormat="1">
      <c r="A8" s="135" t="s">
        <v>303</v>
      </c>
      <c r="B8" s="136" t="s">
        <v>315</v>
      </c>
      <c r="C8" s="136" t="s">
        <v>316</v>
      </c>
      <c r="D8" s="135" t="s">
        <v>312</v>
      </c>
      <c r="E8" s="135">
        <v>30</v>
      </c>
      <c r="F8" s="135">
        <v>30</v>
      </c>
      <c r="G8" s="135"/>
      <c r="H8" s="84"/>
      <c r="I8" s="135"/>
      <c r="J8" s="135"/>
      <c r="K8" s="135"/>
      <c r="L8" s="135"/>
      <c r="M8" s="135"/>
      <c r="N8" s="137">
        <f t="shared" si="0"/>
        <v>0</v>
      </c>
      <c r="O8" s="84"/>
      <c r="P8" s="137">
        <f t="shared" si="1"/>
        <v>0</v>
      </c>
      <c r="Q8" s="132">
        <f t="shared" si="2"/>
        <v>0</v>
      </c>
      <c r="R8" s="84"/>
      <c r="S8" s="140">
        <f t="shared" si="3"/>
        <v>0</v>
      </c>
      <c r="T8" s="135"/>
      <c r="U8" s="135"/>
      <c r="V8" s="135"/>
      <c r="W8" s="135"/>
      <c r="X8" s="135"/>
      <c r="Y8" s="135"/>
      <c r="Z8" s="141">
        <f t="shared" si="4"/>
        <v>0</v>
      </c>
      <c r="AA8" s="136"/>
      <c r="AB8" s="135"/>
      <c r="AC8" s="135"/>
      <c r="AD8" s="135"/>
      <c r="AE8" s="135"/>
      <c r="AF8" s="135"/>
      <c r="AG8" s="135"/>
      <c r="AH8" s="141">
        <f t="shared" si="5"/>
        <v>0</v>
      </c>
      <c r="AI8" s="136"/>
    </row>
    <row r="9" spans="1:35" s="139" customFormat="1">
      <c r="A9" s="135" t="s">
        <v>303</v>
      </c>
      <c r="B9" s="136" t="s">
        <v>317</v>
      </c>
      <c r="C9" s="136" t="s">
        <v>318</v>
      </c>
      <c r="D9" s="135" t="s">
        <v>319</v>
      </c>
      <c r="E9" s="135">
        <v>40</v>
      </c>
      <c r="F9" s="135">
        <v>30</v>
      </c>
      <c r="G9" s="135"/>
      <c r="H9" s="135"/>
      <c r="I9" s="135"/>
      <c r="J9" s="135"/>
      <c r="K9" s="135"/>
      <c r="L9" s="135"/>
      <c r="M9" s="135"/>
      <c r="N9" s="137">
        <f t="shared" si="0"/>
        <v>0</v>
      </c>
      <c r="O9" s="138"/>
      <c r="P9" s="137">
        <f t="shared" si="1"/>
        <v>0</v>
      </c>
      <c r="Q9" s="132">
        <f t="shared" si="2"/>
        <v>0</v>
      </c>
      <c r="R9" s="84"/>
      <c r="S9" s="140">
        <f t="shared" si="3"/>
        <v>0</v>
      </c>
      <c r="T9" s="136"/>
      <c r="U9" s="136"/>
      <c r="V9" s="136"/>
      <c r="W9" s="136"/>
      <c r="X9" s="136"/>
      <c r="Y9" s="136"/>
      <c r="Z9" s="141">
        <f t="shared" si="4"/>
        <v>0</v>
      </c>
      <c r="AA9" s="136"/>
      <c r="AB9" s="136"/>
      <c r="AC9" s="136"/>
      <c r="AD9" s="136"/>
      <c r="AE9" s="136"/>
      <c r="AF9" s="136"/>
      <c r="AG9" s="136"/>
      <c r="AH9" s="141">
        <f t="shared" si="5"/>
        <v>0</v>
      </c>
      <c r="AI9" s="136"/>
    </row>
    <row r="10" spans="1:35" s="139" customFormat="1">
      <c r="A10" s="135" t="s">
        <v>303</v>
      </c>
      <c r="B10" s="136" t="s">
        <v>320</v>
      </c>
      <c r="C10" s="136" t="s">
        <v>321</v>
      </c>
      <c r="D10" s="135" t="s">
        <v>309</v>
      </c>
      <c r="E10" s="135">
        <v>107</v>
      </c>
      <c r="F10" s="135">
        <v>60</v>
      </c>
      <c r="G10" s="135">
        <v>1</v>
      </c>
      <c r="H10" s="84"/>
      <c r="I10" s="135"/>
      <c r="J10" s="135"/>
      <c r="K10" s="135"/>
      <c r="L10" s="135"/>
      <c r="M10" s="135" t="s">
        <v>379</v>
      </c>
      <c r="N10" s="137">
        <f t="shared" si="0"/>
        <v>0</v>
      </c>
      <c r="O10" s="84"/>
      <c r="P10" s="137">
        <f t="shared" si="1"/>
        <v>-1</v>
      </c>
      <c r="Q10" s="132">
        <f t="shared" si="2"/>
        <v>0</v>
      </c>
      <c r="R10" s="84"/>
      <c r="S10" s="140">
        <f t="shared" si="3"/>
        <v>-1</v>
      </c>
      <c r="T10" s="135">
        <v>1</v>
      </c>
      <c r="U10" s="135"/>
      <c r="V10" s="135" t="s">
        <v>388</v>
      </c>
      <c r="W10" s="135"/>
      <c r="X10" s="135" t="s">
        <v>379</v>
      </c>
      <c r="Y10" s="135"/>
      <c r="Z10" s="141">
        <f t="shared" si="4"/>
        <v>1</v>
      </c>
      <c r="AA10" s="136"/>
      <c r="AB10" s="135"/>
      <c r="AC10" s="135"/>
      <c r="AD10" s="135"/>
      <c r="AE10" s="135"/>
      <c r="AF10" s="135"/>
      <c r="AG10" s="135"/>
      <c r="AH10" s="141">
        <f t="shared" si="5"/>
        <v>0</v>
      </c>
      <c r="AI10" s="136"/>
    </row>
    <row r="11" spans="1:35" s="139" customFormat="1">
      <c r="A11" s="135" t="s">
        <v>303</v>
      </c>
      <c r="B11" s="136" t="s">
        <v>322</v>
      </c>
      <c r="C11" s="136" t="s">
        <v>323</v>
      </c>
      <c r="D11" s="135" t="s">
        <v>312</v>
      </c>
      <c r="E11" s="135">
        <v>40</v>
      </c>
      <c r="F11" s="135">
        <v>30</v>
      </c>
      <c r="G11" s="135"/>
      <c r="H11" s="135"/>
      <c r="I11" s="135"/>
      <c r="J11" s="135"/>
      <c r="K11" s="135"/>
      <c r="L11" s="135"/>
      <c r="M11" s="135"/>
      <c r="N11" s="137">
        <f t="shared" si="0"/>
        <v>0</v>
      </c>
      <c r="O11" s="138"/>
      <c r="P11" s="137">
        <f t="shared" si="1"/>
        <v>0</v>
      </c>
      <c r="Q11" s="132">
        <f t="shared" si="2"/>
        <v>0</v>
      </c>
      <c r="R11" s="84"/>
      <c r="S11" s="140">
        <f t="shared" si="3"/>
        <v>0</v>
      </c>
      <c r="T11" s="136"/>
      <c r="U11" s="136"/>
      <c r="V11" s="136"/>
      <c r="W11" s="136"/>
      <c r="X11" s="136"/>
      <c r="Y11" s="136"/>
      <c r="Z11" s="141">
        <f t="shared" si="4"/>
        <v>0</v>
      </c>
      <c r="AA11" s="136"/>
      <c r="AB11" s="136"/>
      <c r="AC11" s="136"/>
      <c r="AD11" s="136"/>
      <c r="AE11" s="136"/>
      <c r="AF11" s="136"/>
      <c r="AG11" s="136"/>
      <c r="AH11" s="141">
        <f t="shared" si="5"/>
        <v>0</v>
      </c>
      <c r="AI11" s="136"/>
    </row>
    <row r="12" spans="1:35" s="139" customFormat="1">
      <c r="A12" s="135" t="s">
        <v>303</v>
      </c>
      <c r="B12" s="136" t="s">
        <v>324</v>
      </c>
      <c r="C12" s="136" t="s">
        <v>325</v>
      </c>
      <c r="D12" s="135" t="s">
        <v>312</v>
      </c>
      <c r="E12" s="135">
        <v>52</v>
      </c>
      <c r="F12" s="135">
        <v>30</v>
      </c>
      <c r="G12" s="135"/>
      <c r="H12" s="84"/>
      <c r="I12" s="135"/>
      <c r="J12" s="135"/>
      <c r="K12" s="135"/>
      <c r="L12" s="135"/>
      <c r="M12" s="135"/>
      <c r="N12" s="137">
        <f t="shared" si="0"/>
        <v>0</v>
      </c>
      <c r="O12" s="84"/>
      <c r="P12" s="137">
        <f t="shared" si="1"/>
        <v>0</v>
      </c>
      <c r="Q12" s="132">
        <f t="shared" si="2"/>
        <v>0</v>
      </c>
      <c r="R12" s="84"/>
      <c r="S12" s="140">
        <f t="shared" si="3"/>
        <v>0</v>
      </c>
      <c r="T12" s="135"/>
      <c r="U12" s="135"/>
      <c r="V12" s="135"/>
      <c r="W12" s="135"/>
      <c r="X12" s="135"/>
      <c r="Y12" s="135"/>
      <c r="Z12" s="141">
        <f t="shared" si="4"/>
        <v>0</v>
      </c>
      <c r="AA12" s="136"/>
      <c r="AB12" s="135"/>
      <c r="AC12" s="135"/>
      <c r="AD12" s="135"/>
      <c r="AE12" s="135"/>
      <c r="AF12" s="135"/>
      <c r="AG12" s="135"/>
      <c r="AH12" s="141">
        <f t="shared" si="5"/>
        <v>0</v>
      </c>
      <c r="AI12" s="136"/>
    </row>
    <row r="13" spans="1:35" s="139" customFormat="1">
      <c r="A13" s="135" t="s">
        <v>303</v>
      </c>
      <c r="B13" s="136" t="s">
        <v>326</v>
      </c>
      <c r="C13" s="136" t="s">
        <v>327</v>
      </c>
      <c r="D13" s="135" t="s">
        <v>309</v>
      </c>
      <c r="E13" s="135">
        <v>96</v>
      </c>
      <c r="F13" s="135">
        <v>60</v>
      </c>
      <c r="G13" s="135">
        <v>1</v>
      </c>
      <c r="H13" s="135">
        <v>1</v>
      </c>
      <c r="I13" s="135">
        <v>1</v>
      </c>
      <c r="J13" s="135"/>
      <c r="K13" s="135"/>
      <c r="L13" s="135"/>
      <c r="M13" s="135"/>
      <c r="N13" s="137">
        <f t="shared" si="0"/>
        <v>1</v>
      </c>
      <c r="O13" s="138"/>
      <c r="P13" s="137">
        <f t="shared" si="1"/>
        <v>0</v>
      </c>
      <c r="Q13" s="132">
        <f t="shared" si="2"/>
        <v>1</v>
      </c>
      <c r="R13" s="84"/>
      <c r="S13" s="140">
        <f t="shared" si="3"/>
        <v>0</v>
      </c>
      <c r="T13" s="136"/>
      <c r="U13" s="136"/>
      <c r="V13" s="136"/>
      <c r="W13" s="136"/>
      <c r="X13" s="136"/>
      <c r="Y13" s="136"/>
      <c r="Z13" s="141">
        <f t="shared" si="4"/>
        <v>0</v>
      </c>
      <c r="AA13" s="136"/>
      <c r="AB13" s="136"/>
      <c r="AC13" s="136"/>
      <c r="AD13" s="136"/>
      <c r="AE13" s="136"/>
      <c r="AF13" s="136"/>
      <c r="AG13" s="136"/>
      <c r="AH13" s="141">
        <f t="shared" si="5"/>
        <v>0</v>
      </c>
      <c r="AI13" s="136"/>
    </row>
    <row r="14" spans="1:35" s="139" customFormat="1">
      <c r="A14" s="135" t="s">
        <v>303</v>
      </c>
      <c r="B14" s="136" t="s">
        <v>328</v>
      </c>
      <c r="C14" s="136" t="s">
        <v>329</v>
      </c>
      <c r="D14" s="135" t="s">
        <v>309</v>
      </c>
      <c r="E14" s="135">
        <v>124</v>
      </c>
      <c r="F14" s="135">
        <v>60</v>
      </c>
      <c r="G14" s="84">
        <v>1</v>
      </c>
      <c r="H14" s="84"/>
      <c r="I14" s="135"/>
      <c r="J14" s="135"/>
      <c r="K14" s="135"/>
      <c r="L14" s="135"/>
      <c r="M14" s="135"/>
      <c r="N14" s="137">
        <f t="shared" si="0"/>
        <v>0</v>
      </c>
      <c r="O14" s="84"/>
      <c r="P14" s="137">
        <f t="shared" si="1"/>
        <v>-1</v>
      </c>
      <c r="Q14" s="132">
        <f t="shared" si="2"/>
        <v>0</v>
      </c>
      <c r="R14" s="84"/>
      <c r="S14" s="140">
        <f t="shared" si="3"/>
        <v>-1</v>
      </c>
      <c r="T14" s="135">
        <v>2</v>
      </c>
      <c r="U14" s="135"/>
      <c r="V14" s="135"/>
      <c r="W14" s="135"/>
      <c r="X14" s="135"/>
      <c r="Y14" s="135"/>
      <c r="Z14" s="141">
        <f t="shared" si="4"/>
        <v>2</v>
      </c>
      <c r="AA14" s="136"/>
      <c r="AB14" s="136"/>
      <c r="AC14" s="136"/>
      <c r="AD14" s="136"/>
      <c r="AE14" s="136"/>
      <c r="AF14" s="136"/>
      <c r="AG14" s="136"/>
      <c r="AH14" s="141">
        <f t="shared" si="5"/>
        <v>0</v>
      </c>
      <c r="AI14" s="136"/>
    </row>
    <row r="15" spans="1:35" s="139" customFormat="1">
      <c r="A15" s="135" t="s">
        <v>303</v>
      </c>
      <c r="B15" s="136" t="s">
        <v>330</v>
      </c>
      <c r="C15" s="136" t="s">
        <v>331</v>
      </c>
      <c r="D15" s="135" t="s">
        <v>312</v>
      </c>
      <c r="E15" s="135">
        <v>30</v>
      </c>
      <c r="F15" s="135">
        <v>30</v>
      </c>
      <c r="G15" s="135"/>
      <c r="H15" s="135"/>
      <c r="I15" s="135"/>
      <c r="J15" s="135"/>
      <c r="K15" s="135"/>
      <c r="L15" s="135"/>
      <c r="M15" s="135"/>
      <c r="N15" s="137">
        <f t="shared" si="0"/>
        <v>0</v>
      </c>
      <c r="O15" s="138"/>
      <c r="P15" s="137">
        <f t="shared" si="1"/>
        <v>0</v>
      </c>
      <c r="Q15" s="132">
        <f t="shared" si="2"/>
        <v>0</v>
      </c>
      <c r="R15" s="84"/>
      <c r="S15" s="140">
        <f t="shared" si="3"/>
        <v>0</v>
      </c>
      <c r="T15" s="136"/>
      <c r="U15" s="136"/>
      <c r="V15" s="136"/>
      <c r="W15" s="136"/>
      <c r="X15" s="136"/>
      <c r="Y15" s="136"/>
      <c r="Z15" s="141">
        <f t="shared" si="4"/>
        <v>0</v>
      </c>
      <c r="AA15" s="136"/>
      <c r="AB15" s="136"/>
      <c r="AC15" s="136"/>
      <c r="AD15" s="136"/>
      <c r="AE15" s="136"/>
      <c r="AF15" s="136"/>
      <c r="AG15" s="136"/>
      <c r="AH15" s="141">
        <f t="shared" si="5"/>
        <v>0</v>
      </c>
      <c r="AI15" s="136"/>
    </row>
    <row r="16" spans="1:35" s="139" customFormat="1">
      <c r="A16" s="135" t="s">
        <v>303</v>
      </c>
      <c r="B16" s="136" t="s">
        <v>332</v>
      </c>
      <c r="C16" s="136" t="s">
        <v>333</v>
      </c>
      <c r="D16" s="135" t="s">
        <v>312</v>
      </c>
      <c r="E16" s="135">
        <v>30</v>
      </c>
      <c r="F16" s="135">
        <v>30</v>
      </c>
      <c r="G16" s="135"/>
      <c r="H16" s="84"/>
      <c r="I16" s="135"/>
      <c r="J16" s="135"/>
      <c r="K16" s="135"/>
      <c r="L16" s="135"/>
      <c r="M16" s="135"/>
      <c r="N16" s="137">
        <f t="shared" si="0"/>
        <v>0</v>
      </c>
      <c r="O16" s="84"/>
      <c r="P16" s="137">
        <f t="shared" si="1"/>
        <v>0</v>
      </c>
      <c r="Q16" s="132">
        <f t="shared" si="2"/>
        <v>0</v>
      </c>
      <c r="R16" s="84"/>
      <c r="S16" s="140">
        <f t="shared" si="3"/>
        <v>0</v>
      </c>
      <c r="T16" s="135"/>
      <c r="U16" s="135"/>
      <c r="V16" s="135"/>
      <c r="W16" s="135"/>
      <c r="X16" s="135"/>
      <c r="Y16" s="135"/>
      <c r="Z16" s="141">
        <f t="shared" si="4"/>
        <v>0</v>
      </c>
      <c r="AA16" s="136"/>
      <c r="AB16" s="136"/>
      <c r="AC16" s="136"/>
      <c r="AD16" s="136"/>
      <c r="AE16" s="136"/>
      <c r="AF16" s="136"/>
      <c r="AG16" s="136"/>
      <c r="AH16" s="141">
        <f t="shared" si="5"/>
        <v>0</v>
      </c>
      <c r="AI16" s="136"/>
    </row>
    <row r="17" spans="1:35" s="139" customFormat="1" ht="24" customHeight="1">
      <c r="A17" s="135" t="s">
        <v>303</v>
      </c>
      <c r="B17" s="136" t="s">
        <v>334</v>
      </c>
      <c r="C17" s="136" t="s">
        <v>335</v>
      </c>
      <c r="D17" s="135" t="s">
        <v>312</v>
      </c>
      <c r="E17" s="135">
        <v>36</v>
      </c>
      <c r="F17" s="135">
        <v>30</v>
      </c>
      <c r="G17" s="135"/>
      <c r="H17" s="135"/>
      <c r="I17" s="135"/>
      <c r="J17" s="135"/>
      <c r="K17" s="135"/>
      <c r="L17" s="135"/>
      <c r="M17" s="135"/>
      <c r="N17" s="137">
        <f t="shared" si="0"/>
        <v>0</v>
      </c>
      <c r="O17" s="138"/>
      <c r="P17" s="137">
        <f t="shared" si="1"/>
        <v>0</v>
      </c>
      <c r="Q17" s="132">
        <f t="shared" si="2"/>
        <v>0</v>
      </c>
      <c r="R17" s="84"/>
      <c r="S17" s="140">
        <f t="shared" si="3"/>
        <v>0</v>
      </c>
      <c r="T17" s="136"/>
      <c r="U17" s="136"/>
      <c r="V17" s="136"/>
      <c r="W17" s="136"/>
      <c r="X17" s="136"/>
      <c r="Y17" s="136"/>
      <c r="Z17" s="141">
        <f t="shared" si="4"/>
        <v>0</v>
      </c>
      <c r="AA17" s="136"/>
      <c r="AB17" s="136"/>
      <c r="AC17" s="136"/>
      <c r="AD17" s="136"/>
      <c r="AE17" s="136"/>
      <c r="AF17" s="136"/>
      <c r="AG17" s="136"/>
      <c r="AH17" s="141">
        <f t="shared" si="5"/>
        <v>0</v>
      </c>
      <c r="AI17" s="136"/>
    </row>
    <row r="18" spans="1:35" s="139" customFormat="1">
      <c r="A18" s="135" t="s">
        <v>303</v>
      </c>
      <c r="B18" s="136" t="s">
        <v>336</v>
      </c>
      <c r="C18" s="136" t="s">
        <v>337</v>
      </c>
      <c r="D18" s="135" t="s">
        <v>312</v>
      </c>
      <c r="E18" s="135">
        <v>30</v>
      </c>
      <c r="F18" s="135">
        <v>30</v>
      </c>
      <c r="G18" s="133"/>
      <c r="H18" s="84"/>
      <c r="I18" s="135"/>
      <c r="J18" s="135"/>
      <c r="K18" s="135"/>
      <c r="L18" s="135"/>
      <c r="M18" s="135"/>
      <c r="N18" s="137">
        <f t="shared" si="0"/>
        <v>0</v>
      </c>
      <c r="O18" s="84"/>
      <c r="P18" s="137">
        <f t="shared" si="1"/>
        <v>0</v>
      </c>
      <c r="Q18" s="132">
        <f t="shared" si="2"/>
        <v>0</v>
      </c>
      <c r="R18" s="84"/>
      <c r="S18" s="140">
        <f t="shared" si="3"/>
        <v>0</v>
      </c>
      <c r="T18" s="135"/>
      <c r="U18" s="135"/>
      <c r="V18" s="135"/>
      <c r="W18" s="135"/>
      <c r="X18" s="135"/>
      <c r="Y18" s="135"/>
      <c r="Z18" s="141">
        <f t="shared" si="4"/>
        <v>0</v>
      </c>
      <c r="AA18" s="136"/>
      <c r="AB18" s="136"/>
      <c r="AC18" s="136"/>
      <c r="AD18" s="136"/>
      <c r="AE18" s="136"/>
      <c r="AF18" s="136"/>
      <c r="AG18" s="136"/>
      <c r="AH18" s="141">
        <f t="shared" si="5"/>
        <v>0</v>
      </c>
      <c r="AI18" s="136"/>
    </row>
    <row r="19" spans="1:35" s="139" customFormat="1">
      <c r="A19" s="135" t="s">
        <v>303</v>
      </c>
      <c r="B19" s="136" t="s">
        <v>338</v>
      </c>
      <c r="C19" s="136" t="s">
        <v>339</v>
      </c>
      <c r="D19" s="135" t="s">
        <v>312</v>
      </c>
      <c r="E19" s="135">
        <v>35</v>
      </c>
      <c r="F19" s="135">
        <v>30</v>
      </c>
      <c r="G19" s="135"/>
      <c r="H19" s="135"/>
      <c r="I19" s="135"/>
      <c r="J19" s="135"/>
      <c r="K19" s="135"/>
      <c r="L19" s="135"/>
      <c r="M19" s="135"/>
      <c r="N19" s="137">
        <f t="shared" si="0"/>
        <v>0</v>
      </c>
      <c r="O19" s="138"/>
      <c r="P19" s="137">
        <f t="shared" si="1"/>
        <v>0</v>
      </c>
      <c r="Q19" s="132">
        <f t="shared" si="2"/>
        <v>0</v>
      </c>
      <c r="R19" s="84"/>
      <c r="S19" s="140">
        <f t="shared" si="3"/>
        <v>0</v>
      </c>
      <c r="T19" s="136"/>
      <c r="U19" s="136"/>
      <c r="V19" s="136"/>
      <c r="W19" s="136"/>
      <c r="X19" s="136"/>
      <c r="Y19" s="136"/>
      <c r="Z19" s="141">
        <f t="shared" si="4"/>
        <v>0</v>
      </c>
      <c r="AA19" s="136"/>
      <c r="AB19" s="136"/>
      <c r="AC19" s="136"/>
      <c r="AD19" s="136"/>
      <c r="AE19" s="136"/>
      <c r="AF19" s="136"/>
      <c r="AG19" s="136"/>
      <c r="AH19" s="141">
        <f t="shared" si="5"/>
        <v>0</v>
      </c>
      <c r="AI19" s="136"/>
    </row>
    <row r="20" spans="1:35" s="139" customFormat="1">
      <c r="A20" s="135" t="s">
        <v>303</v>
      </c>
      <c r="B20" s="136" t="s">
        <v>340</v>
      </c>
      <c r="C20" s="136" t="s">
        <v>341</v>
      </c>
      <c r="D20" s="135" t="s">
        <v>312</v>
      </c>
      <c r="E20" s="135">
        <v>30</v>
      </c>
      <c r="F20" s="135">
        <v>30</v>
      </c>
      <c r="G20" s="135"/>
      <c r="H20" s="84"/>
      <c r="I20" s="135"/>
      <c r="J20" s="135"/>
      <c r="K20" s="135"/>
      <c r="L20" s="135"/>
      <c r="M20" s="135"/>
      <c r="N20" s="137">
        <f t="shared" si="0"/>
        <v>0</v>
      </c>
      <c r="O20" s="84"/>
      <c r="P20" s="137">
        <f t="shared" si="1"/>
        <v>0</v>
      </c>
      <c r="Q20" s="132">
        <f t="shared" si="2"/>
        <v>0</v>
      </c>
      <c r="R20" s="84"/>
      <c r="S20" s="140">
        <f t="shared" si="3"/>
        <v>0</v>
      </c>
      <c r="T20" s="135"/>
      <c r="U20" s="135"/>
      <c r="V20" s="135"/>
      <c r="W20" s="135"/>
      <c r="X20" s="135"/>
      <c r="Y20" s="135"/>
      <c r="Z20" s="141">
        <f t="shared" si="4"/>
        <v>0</v>
      </c>
      <c r="AA20" s="136"/>
      <c r="AB20" s="135"/>
      <c r="AC20" s="135"/>
      <c r="AD20" s="135"/>
      <c r="AE20" s="135"/>
      <c r="AF20" s="135"/>
      <c r="AG20" s="135"/>
      <c r="AH20" s="141">
        <f t="shared" si="5"/>
        <v>0</v>
      </c>
      <c r="AI20" s="136"/>
    </row>
    <row r="21" spans="1:35" s="139" customFormat="1">
      <c r="A21" s="135" t="s">
        <v>303</v>
      </c>
      <c r="B21" s="136" t="s">
        <v>342</v>
      </c>
      <c r="C21" s="136" t="s">
        <v>343</v>
      </c>
      <c r="D21" s="135" t="s">
        <v>344</v>
      </c>
      <c r="E21" s="135">
        <v>0</v>
      </c>
      <c r="F21" s="135">
        <v>30</v>
      </c>
      <c r="G21" s="135"/>
      <c r="H21" s="135"/>
      <c r="I21" s="135"/>
      <c r="J21" s="135"/>
      <c r="K21" s="135"/>
      <c r="L21" s="135"/>
      <c r="M21" s="135"/>
      <c r="N21" s="137">
        <f t="shared" si="0"/>
        <v>0</v>
      </c>
      <c r="O21" s="138"/>
      <c r="P21" s="137">
        <f t="shared" si="1"/>
        <v>0</v>
      </c>
      <c r="Q21" s="132">
        <f t="shared" si="2"/>
        <v>0</v>
      </c>
      <c r="R21" s="84"/>
      <c r="S21" s="140">
        <f t="shared" si="3"/>
        <v>0</v>
      </c>
      <c r="T21" s="136"/>
      <c r="U21" s="136"/>
      <c r="V21" s="136"/>
      <c r="W21" s="136"/>
      <c r="X21" s="136"/>
      <c r="Y21" s="136"/>
      <c r="Z21" s="141">
        <f t="shared" si="4"/>
        <v>0</v>
      </c>
      <c r="AA21" s="136"/>
      <c r="AB21" s="136"/>
      <c r="AC21" s="136"/>
      <c r="AD21" s="136"/>
      <c r="AE21" s="136"/>
      <c r="AF21" s="136"/>
      <c r="AG21" s="136"/>
      <c r="AH21" s="141">
        <f t="shared" si="5"/>
        <v>0</v>
      </c>
      <c r="AI21" s="136"/>
    </row>
    <row r="22" spans="1:35" s="139" customFormat="1">
      <c r="A22" s="135" t="s">
        <v>303</v>
      </c>
      <c r="B22" s="136" t="s">
        <v>345</v>
      </c>
      <c r="C22" s="136" t="s">
        <v>346</v>
      </c>
      <c r="D22" s="135" t="s">
        <v>344</v>
      </c>
      <c r="E22" s="135">
        <v>0</v>
      </c>
      <c r="F22" s="135">
        <v>30</v>
      </c>
      <c r="G22" s="133"/>
      <c r="H22" s="84"/>
      <c r="I22" s="135"/>
      <c r="J22" s="135"/>
      <c r="K22" s="135"/>
      <c r="L22" s="135"/>
      <c r="M22" s="135"/>
      <c r="N22" s="137">
        <f t="shared" si="0"/>
        <v>0</v>
      </c>
      <c r="O22" s="84"/>
      <c r="P22" s="137">
        <f t="shared" si="1"/>
        <v>0</v>
      </c>
      <c r="Q22" s="132">
        <f t="shared" si="2"/>
        <v>0</v>
      </c>
      <c r="R22" s="84"/>
      <c r="S22" s="140">
        <f t="shared" si="3"/>
        <v>0</v>
      </c>
      <c r="T22" s="135"/>
      <c r="U22" s="135"/>
      <c r="V22" s="135"/>
      <c r="W22" s="135"/>
      <c r="X22" s="135"/>
      <c r="Y22" s="135"/>
      <c r="Z22" s="141">
        <f t="shared" si="4"/>
        <v>0</v>
      </c>
      <c r="AA22" s="136"/>
      <c r="AB22" s="136"/>
      <c r="AC22" s="136"/>
      <c r="AD22" s="136"/>
      <c r="AE22" s="136"/>
      <c r="AF22" s="136"/>
      <c r="AG22" s="136"/>
      <c r="AH22" s="141">
        <f t="shared" si="5"/>
        <v>0</v>
      </c>
      <c r="AI22" s="136"/>
    </row>
    <row r="23" spans="1:35" s="139" customFormat="1">
      <c r="A23" s="135" t="s">
        <v>303</v>
      </c>
      <c r="B23" s="136" t="s">
        <v>347</v>
      </c>
      <c r="C23" s="136" t="s">
        <v>348</v>
      </c>
      <c r="D23" s="135" t="s">
        <v>344</v>
      </c>
      <c r="E23" s="135">
        <v>0</v>
      </c>
      <c r="F23" s="135">
        <v>30</v>
      </c>
      <c r="G23" s="135"/>
      <c r="H23" s="135"/>
      <c r="I23" s="135"/>
      <c r="J23" s="135"/>
      <c r="K23" s="135"/>
      <c r="L23" s="135"/>
      <c r="M23" s="135"/>
      <c r="N23" s="137">
        <f t="shared" si="0"/>
        <v>0</v>
      </c>
      <c r="O23" s="138"/>
      <c r="P23" s="137">
        <f t="shared" si="1"/>
        <v>0</v>
      </c>
      <c r="Q23" s="132">
        <f t="shared" si="2"/>
        <v>0</v>
      </c>
      <c r="R23" s="84"/>
      <c r="S23" s="140">
        <f t="shared" si="3"/>
        <v>0</v>
      </c>
      <c r="T23" s="136"/>
      <c r="U23" s="136"/>
      <c r="V23" s="136"/>
      <c r="W23" s="136"/>
      <c r="X23" s="136"/>
      <c r="Y23" s="136"/>
      <c r="Z23" s="141">
        <f t="shared" si="4"/>
        <v>0</v>
      </c>
      <c r="AA23" s="136"/>
      <c r="AB23" s="136"/>
      <c r="AC23" s="136"/>
      <c r="AD23" s="136"/>
      <c r="AE23" s="136"/>
      <c r="AF23" s="136"/>
      <c r="AG23" s="136"/>
      <c r="AH23" s="141">
        <f t="shared" si="5"/>
        <v>0</v>
      </c>
      <c r="AI23" s="136"/>
    </row>
    <row r="24" spans="1:35" s="139" customFormat="1">
      <c r="A24" s="155"/>
      <c r="B24" s="136"/>
      <c r="C24" s="148"/>
      <c r="D24" s="135"/>
      <c r="E24" s="135"/>
      <c r="F24" s="135"/>
      <c r="G24" s="133"/>
      <c r="H24" s="84"/>
      <c r="I24" s="135"/>
      <c r="J24" s="135"/>
      <c r="K24" s="135"/>
      <c r="L24" s="135"/>
      <c r="M24" s="135"/>
      <c r="N24" s="138"/>
      <c r="O24" s="84"/>
      <c r="P24" s="156"/>
      <c r="Q24" s="84"/>
      <c r="R24" s="84"/>
      <c r="S24" s="84"/>
      <c r="T24" s="135"/>
      <c r="U24" s="135"/>
      <c r="V24" s="135"/>
      <c r="W24" s="135"/>
      <c r="X24" s="135"/>
      <c r="Y24" s="135"/>
      <c r="Z24" s="135"/>
      <c r="AA24" s="136"/>
      <c r="AB24" s="135"/>
      <c r="AC24" s="135"/>
      <c r="AD24" s="135"/>
      <c r="AE24" s="135"/>
      <c r="AF24" s="135"/>
      <c r="AG24" s="135"/>
      <c r="AH24" s="135"/>
      <c r="AI24" s="136"/>
    </row>
    <row r="25" spans="1:35" s="139" customFormat="1">
      <c r="A25" s="155"/>
      <c r="B25" s="136"/>
      <c r="C25" s="148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8"/>
      <c r="O25" s="138"/>
      <c r="P25" s="138"/>
      <c r="Q25" s="84"/>
      <c r="R25" s="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</row>
    <row r="26" spans="1:35" s="139" customFormat="1">
      <c r="A26" s="155"/>
      <c r="B26" s="136"/>
      <c r="C26" s="148"/>
      <c r="D26" s="135"/>
      <c r="E26" s="135"/>
      <c r="F26" s="135"/>
      <c r="G26" s="135"/>
      <c r="H26" s="84"/>
      <c r="I26" s="135"/>
      <c r="J26" s="135"/>
      <c r="K26" s="135"/>
      <c r="L26" s="135"/>
      <c r="M26" s="135"/>
      <c r="N26" s="138"/>
      <c r="O26" s="84"/>
      <c r="P26" s="156"/>
      <c r="Q26" s="84"/>
      <c r="R26" s="84"/>
      <c r="S26" s="84"/>
      <c r="T26" s="135"/>
      <c r="U26" s="135"/>
      <c r="V26" s="135"/>
      <c r="W26" s="135"/>
      <c r="X26" s="135"/>
      <c r="Y26" s="135"/>
      <c r="Z26" s="135"/>
      <c r="AA26" s="136"/>
      <c r="AB26" s="136"/>
      <c r="AC26" s="136"/>
      <c r="AD26" s="136"/>
      <c r="AE26" s="136"/>
      <c r="AF26" s="136"/>
      <c r="AG26" s="136"/>
      <c r="AH26" s="136"/>
      <c r="AI26" s="136"/>
    </row>
    <row r="27" spans="1:35" s="139" customFormat="1">
      <c r="A27" s="155"/>
      <c r="B27" s="136"/>
      <c r="C27" s="148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8"/>
      <c r="O27" s="138"/>
      <c r="P27" s="138"/>
      <c r="Q27" s="84"/>
      <c r="R27" s="84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</row>
    <row r="28" spans="1:35" s="139" customFormat="1">
      <c r="A28" s="155"/>
      <c r="B28" s="136"/>
      <c r="C28" s="148"/>
      <c r="D28" s="135"/>
      <c r="E28" s="135"/>
      <c r="F28" s="135"/>
      <c r="G28" s="133"/>
      <c r="H28" s="84"/>
      <c r="I28" s="135"/>
      <c r="J28" s="135"/>
      <c r="K28" s="135"/>
      <c r="L28" s="135"/>
      <c r="M28" s="135"/>
      <c r="N28" s="138"/>
      <c r="O28" s="84"/>
      <c r="P28" s="156"/>
      <c r="Q28" s="84"/>
      <c r="R28" s="84"/>
      <c r="S28" s="84"/>
      <c r="T28" s="135"/>
      <c r="U28" s="135"/>
      <c r="V28" s="135"/>
      <c r="W28" s="135"/>
      <c r="X28" s="135"/>
      <c r="Y28" s="135"/>
      <c r="Z28" s="135"/>
      <c r="AA28" s="136"/>
      <c r="AB28" s="136"/>
      <c r="AC28" s="136"/>
      <c r="AD28" s="136"/>
      <c r="AE28" s="136"/>
      <c r="AF28" s="136"/>
      <c r="AG28" s="136"/>
      <c r="AH28" s="136"/>
      <c r="AI28" s="136"/>
    </row>
    <row r="29" spans="1:35" s="139" customFormat="1">
      <c r="A29" s="155"/>
      <c r="B29" s="136"/>
      <c r="C29" s="148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8"/>
      <c r="O29" s="138"/>
      <c r="P29" s="138"/>
      <c r="Q29" s="84"/>
      <c r="R29" s="84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</row>
    <row r="30" spans="1:35" s="139" customFormat="1">
      <c r="A30" s="155"/>
      <c r="B30" s="136"/>
      <c r="C30" s="148"/>
      <c r="D30" s="135"/>
      <c r="E30" s="135"/>
      <c r="F30" s="135"/>
      <c r="G30" s="133"/>
      <c r="H30" s="84"/>
      <c r="I30" s="135"/>
      <c r="J30" s="135"/>
      <c r="K30" s="135"/>
      <c r="L30" s="135"/>
      <c r="M30" s="135"/>
      <c r="N30" s="138"/>
      <c r="O30" s="84"/>
      <c r="P30" s="156"/>
      <c r="Q30" s="84"/>
      <c r="R30" s="84"/>
      <c r="S30" s="84"/>
      <c r="T30" s="135"/>
      <c r="U30" s="135"/>
      <c r="V30" s="135"/>
      <c r="W30" s="135"/>
      <c r="X30" s="135"/>
      <c r="Y30" s="135"/>
      <c r="Z30" s="135"/>
      <c r="AA30" s="136"/>
      <c r="AB30" s="136"/>
      <c r="AC30" s="136"/>
      <c r="AD30" s="136"/>
      <c r="AE30" s="136"/>
      <c r="AF30" s="136"/>
      <c r="AG30" s="136"/>
      <c r="AH30" s="136"/>
      <c r="AI30" s="136"/>
    </row>
    <row r="31" spans="1:35" s="139" customFormat="1">
      <c r="A31" s="155"/>
      <c r="B31" s="136"/>
      <c r="C31" s="148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8"/>
      <c r="O31" s="138"/>
      <c r="P31" s="138"/>
      <c r="Q31" s="84"/>
      <c r="R31" s="84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5" s="139" customFormat="1">
      <c r="A32" s="155"/>
      <c r="B32" s="136"/>
      <c r="C32" s="148"/>
      <c r="D32" s="135"/>
      <c r="E32" s="135"/>
      <c r="F32" s="135"/>
      <c r="G32" s="135"/>
      <c r="H32" s="84"/>
      <c r="I32" s="135"/>
      <c r="J32" s="135"/>
      <c r="K32" s="135"/>
      <c r="L32" s="135"/>
      <c r="M32" s="135"/>
      <c r="N32" s="138"/>
      <c r="O32" s="84"/>
      <c r="P32" s="156"/>
      <c r="Q32" s="84"/>
      <c r="R32" s="84"/>
      <c r="S32" s="84"/>
      <c r="T32" s="135"/>
      <c r="U32" s="135"/>
      <c r="V32" s="135"/>
      <c r="W32" s="135"/>
      <c r="X32" s="135"/>
      <c r="Y32" s="135"/>
      <c r="Z32" s="135"/>
      <c r="AA32" s="136"/>
      <c r="AB32" s="136"/>
      <c r="AC32" s="136"/>
      <c r="AD32" s="136"/>
      <c r="AE32" s="136"/>
      <c r="AF32" s="136"/>
      <c r="AG32" s="136"/>
      <c r="AH32" s="136"/>
      <c r="AI32" s="136"/>
    </row>
    <row r="33" spans="1:35" s="139" customFormat="1">
      <c r="A33" s="155"/>
      <c r="B33" s="136"/>
      <c r="C33" s="148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8"/>
      <c r="O33" s="138"/>
      <c r="P33" s="138"/>
      <c r="Q33" s="84"/>
      <c r="R33" s="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</row>
    <row r="34" spans="1:35" s="139" customFormat="1">
      <c r="A34" s="155"/>
      <c r="B34" s="136"/>
      <c r="C34" s="148"/>
      <c r="D34" s="135"/>
      <c r="E34" s="135"/>
      <c r="F34" s="135"/>
      <c r="G34" s="135"/>
      <c r="H34" s="84"/>
      <c r="I34" s="135"/>
      <c r="J34" s="135"/>
      <c r="K34" s="135"/>
      <c r="L34" s="135"/>
      <c r="M34" s="135"/>
      <c r="N34" s="138"/>
      <c r="O34" s="84"/>
      <c r="P34" s="156"/>
      <c r="Q34" s="84"/>
      <c r="R34" s="84"/>
      <c r="S34" s="84"/>
      <c r="T34" s="135"/>
      <c r="U34" s="135"/>
      <c r="V34" s="135"/>
      <c r="W34" s="135"/>
      <c r="X34" s="135"/>
      <c r="Y34" s="135"/>
      <c r="Z34" s="135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 s="139" customFormat="1">
      <c r="A35" s="135"/>
      <c r="B35" s="136"/>
      <c r="C35" s="148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8"/>
      <c r="O35" s="138"/>
      <c r="P35" s="138"/>
      <c r="Q35" s="84"/>
      <c r="R35" s="84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</row>
    <row r="36" spans="1:35" s="139" customFormat="1">
      <c r="A36" s="155"/>
      <c r="B36" s="136"/>
      <c r="C36" s="148"/>
      <c r="D36" s="135"/>
      <c r="E36" s="135"/>
      <c r="F36" s="135"/>
      <c r="G36" s="133"/>
      <c r="H36" s="84"/>
      <c r="I36" s="135"/>
      <c r="J36" s="135"/>
      <c r="K36" s="135"/>
      <c r="L36" s="135"/>
      <c r="M36" s="135"/>
      <c r="N36" s="138"/>
      <c r="O36" s="84"/>
      <c r="P36" s="156"/>
      <c r="Q36" s="84"/>
      <c r="R36" s="84"/>
      <c r="S36" s="84"/>
      <c r="T36" s="135"/>
      <c r="U36" s="135"/>
      <c r="V36" s="135"/>
      <c r="W36" s="135"/>
      <c r="X36" s="135"/>
      <c r="Y36" s="135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</row>
    <row r="37" spans="1:35" s="139" customFormat="1">
      <c r="A37" s="155"/>
      <c r="B37" s="136"/>
      <c r="C37" s="148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8"/>
      <c r="O37" s="138"/>
      <c r="P37" s="138"/>
      <c r="Q37" s="84"/>
      <c r="R37" s="84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s="139" customFormat="1">
      <c r="A38" s="135"/>
      <c r="B38" s="136"/>
      <c r="C38" s="148"/>
      <c r="D38" s="135"/>
      <c r="E38" s="135"/>
      <c r="F38" s="135"/>
      <c r="G38" s="133"/>
      <c r="H38" s="84"/>
      <c r="I38" s="135"/>
      <c r="J38" s="135"/>
      <c r="K38" s="135"/>
      <c r="L38" s="135"/>
      <c r="M38" s="135"/>
      <c r="N38" s="138"/>
      <c r="O38" s="84"/>
      <c r="P38" s="156"/>
      <c r="Q38" s="84"/>
      <c r="R38" s="84"/>
      <c r="S38" s="84"/>
      <c r="T38" s="135"/>
      <c r="U38" s="135"/>
      <c r="V38" s="135"/>
      <c r="W38" s="135"/>
      <c r="X38" s="135"/>
      <c r="Y38" s="135"/>
      <c r="Z38" s="135"/>
      <c r="AA38" s="136"/>
      <c r="AB38" s="136"/>
      <c r="AC38" s="136"/>
      <c r="AD38" s="136"/>
      <c r="AE38" s="136"/>
      <c r="AF38" s="136"/>
      <c r="AG38" s="136"/>
      <c r="AH38" s="136"/>
      <c r="AI38" s="136"/>
    </row>
    <row r="39" spans="1:35" s="139" customFormat="1">
      <c r="A39" s="135"/>
      <c r="B39" s="136"/>
      <c r="C39" s="148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8"/>
      <c r="O39" s="138"/>
      <c r="P39" s="138"/>
      <c r="Q39" s="84"/>
      <c r="R39" s="84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39" customFormat="1">
      <c r="A40" s="135"/>
      <c r="B40" s="136"/>
      <c r="C40" s="148"/>
      <c r="D40" s="135"/>
      <c r="E40" s="135"/>
      <c r="F40" s="135"/>
      <c r="G40" s="133"/>
      <c r="H40" s="84"/>
      <c r="I40" s="135"/>
      <c r="J40" s="135"/>
      <c r="K40" s="135"/>
      <c r="L40" s="135"/>
      <c r="M40" s="135"/>
      <c r="N40" s="138"/>
      <c r="O40" s="133"/>
      <c r="P40" s="156"/>
      <c r="Q40" s="84"/>
      <c r="R40" s="84"/>
      <c r="S40" s="84"/>
      <c r="T40" s="135"/>
      <c r="U40" s="135"/>
      <c r="V40" s="135"/>
      <c r="W40" s="135"/>
      <c r="X40" s="135"/>
      <c r="Y40" s="135"/>
      <c r="Z40" s="135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s="139" customFormat="1">
      <c r="A41" s="135"/>
      <c r="B41" s="136"/>
      <c r="C41" s="148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8"/>
      <c r="O41" s="138"/>
      <c r="P41" s="138"/>
      <c r="Q41" s="133"/>
      <c r="R41" s="133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</row>
    <row r="42" spans="1:35" s="139" customFormat="1">
      <c r="A42" s="135"/>
      <c r="B42" s="136"/>
      <c r="C42" s="148"/>
      <c r="D42" s="135"/>
      <c r="E42" s="135"/>
      <c r="F42" s="135"/>
      <c r="G42" s="133"/>
      <c r="H42" s="84"/>
      <c r="I42" s="135"/>
      <c r="J42" s="135"/>
      <c r="K42" s="135"/>
      <c r="L42" s="135"/>
      <c r="M42" s="135"/>
      <c r="N42" s="138"/>
      <c r="O42" s="84"/>
      <c r="P42" s="156"/>
      <c r="Q42" s="84"/>
      <c r="R42" s="84"/>
      <c r="S42" s="84"/>
      <c r="T42" s="135"/>
      <c r="U42" s="135"/>
      <c r="V42" s="135"/>
      <c r="W42" s="135"/>
      <c r="X42" s="135"/>
      <c r="Y42" s="135"/>
      <c r="Z42" s="135"/>
      <c r="AA42" s="136"/>
      <c r="AB42" s="136"/>
      <c r="AC42" s="136"/>
      <c r="AD42" s="136"/>
      <c r="AE42" s="136"/>
      <c r="AF42" s="136"/>
      <c r="AG42" s="136"/>
      <c r="AH42" s="136"/>
      <c r="AI42" s="136"/>
    </row>
    <row r="43" spans="1:35" s="139" customFormat="1">
      <c r="A43" s="135"/>
      <c r="B43" s="136"/>
      <c r="C43" s="148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8"/>
      <c r="O43" s="138"/>
      <c r="P43" s="138"/>
      <c r="Q43" s="133"/>
      <c r="R43" s="133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</row>
    <row r="44" spans="1:35" s="139" customFormat="1">
      <c r="A44" s="155"/>
      <c r="B44" s="136"/>
      <c r="C44" s="148"/>
      <c r="D44" s="135"/>
      <c r="E44" s="135"/>
      <c r="F44" s="135"/>
      <c r="G44" s="133"/>
      <c r="H44" s="84"/>
      <c r="I44" s="135"/>
      <c r="J44" s="135"/>
      <c r="K44" s="135"/>
      <c r="L44" s="135"/>
      <c r="M44" s="135"/>
      <c r="N44" s="138"/>
      <c r="O44" s="84"/>
      <c r="P44" s="156"/>
      <c r="Q44" s="84"/>
      <c r="R44" s="84"/>
      <c r="S44" s="84"/>
      <c r="T44" s="135"/>
      <c r="U44" s="135"/>
      <c r="V44" s="135"/>
      <c r="W44" s="135"/>
      <c r="X44" s="135"/>
      <c r="Y44" s="135"/>
      <c r="Z44" s="135"/>
      <c r="AA44" s="136"/>
      <c r="AB44" s="136"/>
      <c r="AC44" s="136"/>
      <c r="AD44" s="136"/>
      <c r="AE44" s="136"/>
      <c r="AF44" s="136"/>
      <c r="AG44" s="136"/>
      <c r="AH44" s="136"/>
      <c r="AI44" s="136"/>
    </row>
    <row r="45" spans="1:35" s="139" customFormat="1">
      <c r="A45" s="135"/>
      <c r="B45" s="136"/>
      <c r="C45" s="148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8"/>
      <c r="O45" s="138"/>
      <c r="P45" s="138"/>
      <c r="Q45" s="84"/>
      <c r="R45" s="84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35" s="139" customFormat="1">
      <c r="A46" s="148"/>
      <c r="B46" s="148"/>
      <c r="C46" s="148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8"/>
      <c r="O46" s="138"/>
      <c r="P46" s="138"/>
      <c r="Q46" s="84"/>
      <c r="R46" s="84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</row>
    <row r="47" spans="1:35" s="139" customFormat="1">
      <c r="A47" s="157"/>
      <c r="B47" s="158"/>
      <c r="C47" s="159"/>
      <c r="D47" s="160"/>
      <c r="E47" s="160"/>
      <c r="F47" s="160"/>
      <c r="G47" s="157"/>
      <c r="H47" s="157"/>
      <c r="I47" s="157"/>
      <c r="J47" s="157"/>
      <c r="K47" s="157"/>
      <c r="L47" s="157"/>
      <c r="M47" s="157"/>
      <c r="N47" s="161"/>
      <c r="O47" s="161"/>
      <c r="P47" s="161"/>
      <c r="Q47" s="84"/>
      <c r="R47" s="84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35" s="139" customFormat="1">
      <c r="A48" s="157"/>
      <c r="B48" s="162"/>
      <c r="C48" s="159"/>
      <c r="D48" s="160"/>
      <c r="E48" s="160"/>
      <c r="F48" s="160"/>
      <c r="G48" s="163"/>
      <c r="H48" s="163"/>
      <c r="I48" s="157"/>
      <c r="J48" s="157"/>
      <c r="K48" s="157"/>
      <c r="L48" s="157"/>
      <c r="M48" s="157"/>
      <c r="N48" s="161"/>
      <c r="O48" s="161"/>
      <c r="P48" s="161"/>
      <c r="Q48" s="84"/>
      <c r="R48" s="84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</row>
    <row r="49" spans="1:35" s="139" customFormat="1">
      <c r="A49" s="157"/>
      <c r="B49" s="162"/>
      <c r="C49" s="159"/>
      <c r="D49" s="160"/>
      <c r="E49" s="160"/>
      <c r="F49" s="160"/>
      <c r="G49" s="164"/>
      <c r="H49" s="164"/>
      <c r="I49" s="157"/>
      <c r="J49" s="157"/>
      <c r="K49" s="157"/>
      <c r="L49" s="157"/>
      <c r="M49" s="157"/>
      <c r="N49" s="161"/>
      <c r="O49" s="161"/>
      <c r="P49" s="161"/>
      <c r="Q49" s="84"/>
      <c r="R49" s="84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s="139" customFormat="1">
      <c r="A50" s="157"/>
      <c r="B50" s="162"/>
      <c r="C50" s="159"/>
      <c r="D50" s="160"/>
      <c r="E50" s="160"/>
      <c r="F50" s="160"/>
      <c r="G50" s="164"/>
      <c r="H50" s="164"/>
      <c r="I50" s="157"/>
      <c r="J50" s="157"/>
      <c r="K50" s="157"/>
      <c r="L50" s="157"/>
      <c r="M50" s="157"/>
      <c r="N50" s="161"/>
      <c r="O50" s="161"/>
      <c r="P50" s="161"/>
      <c r="Q50" s="84"/>
      <c r="R50" s="84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s="139" customFormat="1">
      <c r="A51" s="157"/>
      <c r="B51" s="162"/>
      <c r="C51" s="159"/>
      <c r="D51" s="160"/>
      <c r="E51" s="160"/>
      <c r="F51" s="160"/>
      <c r="G51" s="164"/>
      <c r="H51" s="164"/>
      <c r="I51" s="157"/>
      <c r="J51" s="157"/>
      <c r="K51" s="157"/>
      <c r="L51" s="157"/>
      <c r="M51" s="157"/>
      <c r="N51" s="161"/>
      <c r="O51" s="161"/>
      <c r="P51" s="161"/>
      <c r="Q51" s="84"/>
      <c r="R51" s="84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s="139" customFormat="1">
      <c r="A52" s="157"/>
      <c r="B52" s="162"/>
      <c r="C52" s="159"/>
      <c r="D52" s="160"/>
      <c r="E52" s="160"/>
      <c r="F52" s="160"/>
      <c r="G52" s="164"/>
      <c r="H52" s="164"/>
      <c r="I52" s="157"/>
      <c r="J52" s="157"/>
      <c r="K52" s="157"/>
      <c r="L52" s="157"/>
      <c r="M52" s="157"/>
      <c r="N52" s="161"/>
      <c r="O52" s="161"/>
      <c r="P52" s="161"/>
      <c r="Q52" s="84"/>
      <c r="R52" s="84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s="139" customFormat="1">
      <c r="A53" s="157"/>
      <c r="B53" s="162"/>
      <c r="C53" s="159"/>
      <c r="D53" s="160"/>
      <c r="E53" s="160"/>
      <c r="F53" s="160"/>
      <c r="G53" s="164"/>
      <c r="H53" s="164"/>
      <c r="I53" s="157"/>
      <c r="J53" s="157"/>
      <c r="K53" s="157"/>
      <c r="L53" s="157"/>
      <c r="M53" s="157"/>
      <c r="N53" s="161"/>
      <c r="O53" s="161"/>
      <c r="P53" s="161"/>
      <c r="Q53" s="84"/>
      <c r="R53" s="84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s="139" customFormat="1">
      <c r="A54" s="157"/>
      <c r="B54" s="162"/>
      <c r="C54" s="159"/>
      <c r="D54" s="160"/>
      <c r="E54" s="160"/>
      <c r="F54" s="160"/>
      <c r="G54" s="164"/>
      <c r="H54" s="164"/>
      <c r="I54" s="157"/>
      <c r="J54" s="157"/>
      <c r="K54" s="157"/>
      <c r="L54" s="157"/>
      <c r="M54" s="157"/>
      <c r="N54" s="161"/>
      <c r="O54" s="161"/>
      <c r="P54" s="161"/>
      <c r="Q54" s="84"/>
      <c r="R54" s="84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s="139" customFormat="1">
      <c r="A55" s="157"/>
      <c r="B55" s="162"/>
      <c r="C55" s="159"/>
      <c r="D55" s="160"/>
      <c r="E55" s="160"/>
      <c r="F55" s="160"/>
      <c r="G55" s="164"/>
      <c r="H55" s="164"/>
      <c r="I55" s="157"/>
      <c r="J55" s="157"/>
      <c r="K55" s="157"/>
      <c r="L55" s="157"/>
      <c r="M55" s="157"/>
      <c r="N55" s="161"/>
      <c r="O55" s="161"/>
      <c r="P55" s="161"/>
      <c r="Q55" s="84"/>
      <c r="R55" s="84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s="139" customFormat="1">
      <c r="A56" s="157"/>
      <c r="B56" s="162"/>
      <c r="C56" s="159"/>
      <c r="D56" s="160"/>
      <c r="E56" s="160"/>
      <c r="F56" s="160"/>
      <c r="G56" s="163"/>
      <c r="H56" s="163"/>
      <c r="I56" s="157"/>
      <c r="J56" s="157"/>
      <c r="K56" s="157"/>
      <c r="L56" s="157"/>
      <c r="M56" s="157"/>
      <c r="N56" s="161"/>
      <c r="O56" s="161"/>
      <c r="P56" s="161"/>
      <c r="Q56" s="84"/>
      <c r="R56" s="84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s="139" customFormat="1">
      <c r="A57" s="157"/>
      <c r="B57" s="162"/>
      <c r="C57" s="159"/>
      <c r="D57" s="160"/>
      <c r="E57" s="160"/>
      <c r="F57" s="160"/>
      <c r="G57" s="164"/>
      <c r="H57" s="164"/>
      <c r="I57" s="157"/>
      <c r="J57" s="157"/>
      <c r="K57" s="157"/>
      <c r="L57" s="157"/>
      <c r="M57" s="157"/>
      <c r="N57" s="161"/>
      <c r="O57" s="161"/>
      <c r="P57" s="161"/>
      <c r="Q57" s="84"/>
      <c r="R57" s="84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s="139" customFormat="1" ht="21" customHeight="1">
      <c r="A58" s="157"/>
      <c r="B58" s="162"/>
      <c r="C58" s="159"/>
      <c r="D58" s="160"/>
      <c r="E58" s="160"/>
      <c r="F58" s="160"/>
      <c r="G58" s="164"/>
      <c r="H58" s="164"/>
      <c r="I58" s="157"/>
      <c r="J58" s="157"/>
      <c r="K58" s="157"/>
      <c r="L58" s="157"/>
      <c r="M58" s="157"/>
      <c r="N58" s="161"/>
      <c r="O58" s="161"/>
      <c r="P58" s="161"/>
      <c r="Q58" s="84"/>
      <c r="R58" s="84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s="139" customFormat="1" ht="21" customHeight="1">
      <c r="A59" s="157"/>
      <c r="B59" s="162"/>
      <c r="C59" s="159"/>
      <c r="D59" s="160"/>
      <c r="E59" s="160"/>
      <c r="F59" s="160"/>
      <c r="G59" s="164"/>
      <c r="H59" s="164"/>
      <c r="I59" s="157"/>
      <c r="J59" s="157"/>
      <c r="K59" s="157"/>
      <c r="L59" s="157"/>
      <c r="M59" s="157"/>
      <c r="N59" s="161"/>
      <c r="O59" s="161"/>
      <c r="P59" s="161"/>
      <c r="Q59" s="84"/>
      <c r="R59" s="84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s="139" customFormat="1">
      <c r="A60" s="157"/>
      <c r="B60" s="162"/>
      <c r="C60" s="159"/>
      <c r="D60" s="160"/>
      <c r="E60" s="160"/>
      <c r="F60" s="160"/>
      <c r="G60" s="164"/>
      <c r="H60" s="164"/>
      <c r="I60" s="157"/>
      <c r="J60" s="157"/>
      <c r="K60" s="157"/>
      <c r="L60" s="157"/>
      <c r="M60" s="157"/>
      <c r="N60" s="161"/>
      <c r="O60" s="161"/>
      <c r="P60" s="161"/>
      <c r="Q60" s="84"/>
      <c r="R60" s="84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s="139" customFormat="1">
      <c r="A61" s="157"/>
      <c r="B61" s="162"/>
      <c r="C61" s="159"/>
      <c r="D61" s="160"/>
      <c r="E61" s="160"/>
      <c r="F61" s="160"/>
      <c r="G61" s="164"/>
      <c r="H61" s="164"/>
      <c r="I61" s="157"/>
      <c r="J61" s="157"/>
      <c r="K61" s="157"/>
      <c r="L61" s="157"/>
      <c r="M61" s="157"/>
      <c r="N61" s="161"/>
      <c r="O61" s="161"/>
      <c r="P61" s="161"/>
      <c r="Q61" s="84"/>
      <c r="R61" s="84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s="139" customFormat="1">
      <c r="A62" s="157"/>
      <c r="B62" s="162"/>
      <c r="C62" s="159"/>
      <c r="D62" s="160"/>
      <c r="E62" s="160"/>
      <c r="F62" s="160"/>
      <c r="G62" s="164"/>
      <c r="H62" s="164"/>
      <c r="I62" s="157"/>
      <c r="J62" s="157"/>
      <c r="K62" s="157"/>
      <c r="L62" s="157"/>
      <c r="M62" s="157"/>
      <c r="N62" s="161"/>
      <c r="O62" s="161"/>
      <c r="P62" s="161"/>
      <c r="Q62" s="84"/>
      <c r="R62" s="84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</row>
    <row r="63" spans="1:35" s="139" customFormat="1">
      <c r="A63" s="157"/>
      <c r="B63" s="162"/>
      <c r="C63" s="159"/>
      <c r="D63" s="160"/>
      <c r="E63" s="160"/>
      <c r="F63" s="160"/>
      <c r="G63" s="164"/>
      <c r="H63" s="164"/>
      <c r="I63" s="157"/>
      <c r="J63" s="157"/>
      <c r="K63" s="157"/>
      <c r="L63" s="157"/>
      <c r="M63" s="157"/>
      <c r="N63" s="161"/>
      <c r="O63" s="161"/>
      <c r="P63" s="161"/>
      <c r="Q63" s="84"/>
      <c r="R63" s="84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</row>
    <row r="64" spans="1:35" s="139" customFormat="1">
      <c r="A64" s="157"/>
      <c r="B64" s="162"/>
      <c r="C64" s="159"/>
      <c r="D64" s="160"/>
      <c r="E64" s="160"/>
      <c r="F64" s="160"/>
      <c r="G64" s="164"/>
      <c r="H64" s="164"/>
      <c r="I64" s="157"/>
      <c r="J64" s="157"/>
      <c r="K64" s="157"/>
      <c r="L64" s="157"/>
      <c r="M64" s="157"/>
      <c r="N64" s="161"/>
      <c r="O64" s="161"/>
      <c r="P64" s="161"/>
      <c r="Q64" s="84"/>
      <c r="R64" s="84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</row>
    <row r="65" spans="1:35" s="139" customFormat="1">
      <c r="A65" s="157"/>
      <c r="B65" s="162"/>
      <c r="C65" s="159"/>
      <c r="D65" s="160"/>
      <c r="E65" s="160"/>
      <c r="F65" s="160"/>
      <c r="G65" s="164"/>
      <c r="H65" s="164"/>
      <c r="I65" s="157"/>
      <c r="J65" s="157"/>
      <c r="K65" s="157"/>
      <c r="L65" s="157"/>
      <c r="M65" s="157"/>
      <c r="N65" s="161"/>
      <c r="O65" s="161"/>
      <c r="P65" s="161"/>
      <c r="Q65" s="84"/>
      <c r="R65" s="84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</row>
    <row r="66" spans="1:35" s="139" customFormat="1">
      <c r="A66" s="157"/>
      <c r="B66" s="162"/>
      <c r="C66" s="159"/>
      <c r="D66" s="160"/>
      <c r="E66" s="160"/>
      <c r="F66" s="160"/>
      <c r="G66" s="164"/>
      <c r="H66" s="164"/>
      <c r="I66" s="157"/>
      <c r="J66" s="157"/>
      <c r="K66" s="157"/>
      <c r="L66" s="157"/>
      <c r="M66" s="157"/>
      <c r="N66" s="161"/>
      <c r="O66" s="161"/>
      <c r="P66" s="161"/>
      <c r="Q66" s="84"/>
      <c r="R66" s="84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</row>
    <row r="67" spans="1:35" s="139" customFormat="1">
      <c r="A67" s="157"/>
      <c r="B67" s="162"/>
      <c r="C67" s="159"/>
      <c r="D67" s="160"/>
      <c r="E67" s="160"/>
      <c r="F67" s="160"/>
      <c r="G67" s="164"/>
      <c r="H67" s="164"/>
      <c r="I67" s="157"/>
      <c r="J67" s="157"/>
      <c r="K67" s="157"/>
      <c r="L67" s="157"/>
      <c r="M67" s="157"/>
      <c r="N67" s="161"/>
      <c r="O67" s="161"/>
      <c r="P67" s="161"/>
      <c r="Q67" s="84"/>
      <c r="R67" s="84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</row>
    <row r="68" spans="1:35" s="139" customFormat="1">
      <c r="A68" s="157"/>
      <c r="B68" s="162"/>
      <c r="C68" s="159"/>
      <c r="D68" s="160"/>
      <c r="E68" s="160"/>
      <c r="F68" s="160"/>
      <c r="G68" s="164"/>
      <c r="H68" s="164"/>
      <c r="I68" s="157"/>
      <c r="J68" s="157"/>
      <c r="K68" s="157"/>
      <c r="L68" s="157"/>
      <c r="M68" s="157"/>
      <c r="N68" s="161"/>
      <c r="O68" s="161"/>
      <c r="P68" s="161"/>
      <c r="Q68" s="84"/>
      <c r="R68" s="84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</row>
    <row r="69" spans="1:35" s="139" customFormat="1">
      <c r="A69" s="157"/>
      <c r="B69" s="162"/>
      <c r="C69" s="159"/>
      <c r="D69" s="160"/>
      <c r="E69" s="160"/>
      <c r="F69" s="160"/>
      <c r="G69" s="164"/>
      <c r="H69" s="164"/>
      <c r="I69" s="157"/>
      <c r="J69" s="157"/>
      <c r="K69" s="157"/>
      <c r="L69" s="157"/>
      <c r="M69" s="157"/>
      <c r="N69" s="161"/>
      <c r="O69" s="161"/>
      <c r="P69" s="161"/>
      <c r="Q69" s="84"/>
      <c r="R69" s="84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</row>
    <row r="70" spans="1:35" s="139" customFormat="1">
      <c r="A70" s="157"/>
      <c r="B70" s="162"/>
      <c r="C70" s="159"/>
      <c r="D70" s="160"/>
      <c r="E70" s="160"/>
      <c r="F70" s="160"/>
      <c r="G70" s="164"/>
      <c r="H70" s="164"/>
      <c r="I70" s="157"/>
      <c r="J70" s="157"/>
      <c r="K70" s="157"/>
      <c r="L70" s="157"/>
      <c r="M70" s="157"/>
      <c r="N70" s="161"/>
      <c r="O70" s="161"/>
      <c r="P70" s="161"/>
      <c r="Q70" s="84"/>
      <c r="R70" s="84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</row>
    <row r="71" spans="1:35" s="139" customFormat="1">
      <c r="A71" s="157"/>
      <c r="B71" s="162"/>
      <c r="C71" s="159"/>
      <c r="D71" s="160"/>
      <c r="E71" s="160"/>
      <c r="F71" s="160"/>
      <c r="G71" s="164"/>
      <c r="H71" s="164"/>
      <c r="I71" s="157"/>
      <c r="J71" s="157"/>
      <c r="K71" s="157"/>
      <c r="L71" s="157"/>
      <c r="M71" s="157"/>
      <c r="N71" s="161"/>
      <c r="O71" s="161"/>
      <c r="P71" s="161"/>
      <c r="Q71" s="84"/>
      <c r="R71" s="84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</row>
    <row r="72" spans="1:35" s="139" customFormat="1">
      <c r="A72" s="157"/>
      <c r="B72" s="162"/>
      <c r="C72" s="159"/>
      <c r="D72" s="160"/>
      <c r="E72" s="160"/>
      <c r="F72" s="160"/>
      <c r="G72" s="164"/>
      <c r="H72" s="164"/>
      <c r="I72" s="157"/>
      <c r="J72" s="157"/>
      <c r="K72" s="157"/>
      <c r="L72" s="157"/>
      <c r="M72" s="157"/>
      <c r="N72" s="161"/>
      <c r="O72" s="161"/>
      <c r="P72" s="161"/>
      <c r="Q72" s="84"/>
      <c r="R72" s="84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</row>
    <row r="73" spans="1:35" s="139" customFormat="1">
      <c r="A73" s="157"/>
      <c r="B73" s="162"/>
      <c r="C73" s="159"/>
      <c r="D73" s="160"/>
      <c r="E73" s="160"/>
      <c r="F73" s="160"/>
      <c r="G73" s="164"/>
      <c r="H73" s="164"/>
      <c r="I73" s="157"/>
      <c r="J73" s="157"/>
      <c r="K73" s="157"/>
      <c r="L73" s="157"/>
      <c r="M73" s="157"/>
      <c r="N73" s="161"/>
      <c r="O73" s="161"/>
      <c r="P73" s="161"/>
      <c r="Q73" s="84"/>
      <c r="R73" s="84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</row>
    <row r="74" spans="1:35" s="139" customFormat="1">
      <c r="A74" s="157"/>
      <c r="B74" s="162"/>
      <c r="C74" s="159"/>
      <c r="D74" s="160"/>
      <c r="E74" s="160"/>
      <c r="F74" s="160"/>
      <c r="G74" s="164"/>
      <c r="H74" s="164"/>
      <c r="I74" s="157"/>
      <c r="J74" s="157"/>
      <c r="K74" s="157"/>
      <c r="L74" s="157"/>
      <c r="M74" s="157"/>
      <c r="N74" s="161"/>
      <c r="O74" s="161"/>
      <c r="P74" s="161"/>
      <c r="Q74" s="84"/>
      <c r="R74" s="84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</row>
    <row r="75" spans="1:35" s="139" customFormat="1">
      <c r="A75" s="157"/>
      <c r="B75" s="162"/>
      <c r="C75" s="159"/>
      <c r="D75" s="160"/>
      <c r="E75" s="160"/>
      <c r="F75" s="160"/>
      <c r="G75" s="164"/>
      <c r="H75" s="164"/>
      <c r="I75" s="157"/>
      <c r="J75" s="157"/>
      <c r="K75" s="157"/>
      <c r="L75" s="157"/>
      <c r="M75" s="157"/>
      <c r="N75" s="161"/>
      <c r="O75" s="161"/>
      <c r="P75" s="161"/>
      <c r="Q75" s="84"/>
      <c r="R75" s="84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</row>
    <row r="76" spans="1:35" s="139" customFormat="1">
      <c r="A76" s="157"/>
      <c r="B76" s="162"/>
      <c r="C76" s="159"/>
      <c r="D76" s="160"/>
      <c r="E76" s="160"/>
      <c r="F76" s="160"/>
      <c r="G76" s="164"/>
      <c r="H76" s="164"/>
      <c r="I76" s="157"/>
      <c r="J76" s="157"/>
      <c r="K76" s="157"/>
      <c r="L76" s="157"/>
      <c r="M76" s="157"/>
      <c r="N76" s="161"/>
      <c r="O76" s="161"/>
      <c r="P76" s="161"/>
      <c r="Q76" s="84"/>
      <c r="R76" s="84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</row>
    <row r="77" spans="1:35" s="139" customFormat="1">
      <c r="A77" s="157"/>
      <c r="B77" s="162"/>
      <c r="C77" s="159"/>
      <c r="D77" s="160"/>
      <c r="E77" s="160"/>
      <c r="F77" s="160"/>
      <c r="G77" s="164"/>
      <c r="H77" s="164"/>
      <c r="I77" s="157"/>
      <c r="J77" s="157"/>
      <c r="K77" s="157"/>
      <c r="L77" s="157"/>
      <c r="M77" s="157"/>
      <c r="N77" s="161"/>
      <c r="O77" s="161"/>
      <c r="P77" s="161"/>
      <c r="Q77" s="84"/>
      <c r="R77" s="84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</row>
    <row r="78" spans="1:35" s="139" customFormat="1">
      <c r="A78" s="157"/>
      <c r="B78" s="162"/>
      <c r="C78" s="159"/>
      <c r="D78" s="160"/>
      <c r="E78" s="160"/>
      <c r="F78" s="160"/>
      <c r="G78" s="164"/>
      <c r="H78" s="164"/>
      <c r="I78" s="157"/>
      <c r="J78" s="157"/>
      <c r="K78" s="157"/>
      <c r="L78" s="157"/>
      <c r="M78" s="157"/>
      <c r="N78" s="161"/>
      <c r="O78" s="161"/>
      <c r="P78" s="161"/>
      <c r="Q78" s="84"/>
      <c r="R78" s="84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</row>
    <row r="79" spans="1:35" s="139" customFormat="1">
      <c r="A79" s="157"/>
      <c r="B79" s="162"/>
      <c r="C79" s="159"/>
      <c r="D79" s="160"/>
      <c r="E79" s="160"/>
      <c r="F79" s="160"/>
      <c r="G79" s="164"/>
      <c r="H79" s="164"/>
      <c r="I79" s="157"/>
      <c r="J79" s="157"/>
      <c r="K79" s="157"/>
      <c r="L79" s="157"/>
      <c r="M79" s="157"/>
      <c r="N79" s="161"/>
      <c r="O79" s="161"/>
      <c r="P79" s="161"/>
      <c r="Q79" s="84"/>
      <c r="R79" s="84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</row>
    <row r="80" spans="1:35" s="139" customFormat="1">
      <c r="A80" s="157"/>
      <c r="B80" s="162"/>
      <c r="C80" s="159"/>
      <c r="D80" s="160"/>
      <c r="E80" s="160"/>
      <c r="F80" s="160"/>
      <c r="G80" s="164"/>
      <c r="H80" s="164"/>
      <c r="I80" s="157"/>
      <c r="J80" s="157"/>
      <c r="K80" s="157"/>
      <c r="L80" s="157"/>
      <c r="M80" s="157"/>
      <c r="N80" s="161"/>
      <c r="O80" s="161"/>
      <c r="P80" s="161"/>
      <c r="Q80" s="84"/>
      <c r="R80" s="84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</row>
    <row r="81" spans="1:35" s="139" customFormat="1">
      <c r="A81" s="157"/>
      <c r="B81" s="162"/>
      <c r="C81" s="159"/>
      <c r="D81" s="160"/>
      <c r="E81" s="160"/>
      <c r="F81" s="160"/>
      <c r="G81" s="164"/>
      <c r="H81" s="164"/>
      <c r="I81" s="157"/>
      <c r="J81" s="157"/>
      <c r="K81" s="157"/>
      <c r="L81" s="157"/>
      <c r="M81" s="157"/>
      <c r="N81" s="161"/>
      <c r="O81" s="161"/>
      <c r="P81" s="161"/>
      <c r="Q81" s="84"/>
      <c r="R81" s="84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</row>
    <row r="82" spans="1:35" s="139" customFormat="1">
      <c r="A82" s="157"/>
      <c r="B82" s="162"/>
      <c r="C82" s="159"/>
      <c r="D82" s="160"/>
      <c r="E82" s="160"/>
      <c r="F82" s="160"/>
      <c r="G82" s="164"/>
      <c r="H82" s="164"/>
      <c r="I82" s="157"/>
      <c r="J82" s="157"/>
      <c r="K82" s="157"/>
      <c r="L82" s="157"/>
      <c r="M82" s="157"/>
      <c r="N82" s="161"/>
      <c r="O82" s="161"/>
      <c r="P82" s="161"/>
      <c r="Q82" s="84"/>
      <c r="R82" s="84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</row>
    <row r="83" spans="1:35" s="139" customFormat="1">
      <c r="A83" s="165"/>
      <c r="B83" s="165"/>
      <c r="C83" s="165"/>
      <c r="D83" s="166"/>
      <c r="E83" s="166"/>
      <c r="F83" s="166"/>
      <c r="G83" s="167"/>
      <c r="H83" s="167"/>
      <c r="I83" s="167"/>
      <c r="J83" s="167"/>
      <c r="K83" s="167"/>
      <c r="L83" s="167"/>
      <c r="M83" s="167"/>
      <c r="N83" s="168"/>
      <c r="O83" s="168"/>
      <c r="P83" s="168"/>
      <c r="Q83" s="84"/>
      <c r="R83" s="84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</row>
    <row r="84" spans="1:35" s="139" customFormat="1">
      <c r="A84" s="135"/>
      <c r="B84" s="169"/>
      <c r="C84" s="148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8"/>
      <c r="O84" s="138"/>
      <c r="P84" s="138"/>
      <c r="Q84" s="84"/>
      <c r="R84" s="84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</row>
    <row r="85" spans="1:35" s="139" customFormat="1">
      <c r="A85" s="135"/>
      <c r="B85" s="136"/>
      <c r="C85" s="148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8"/>
      <c r="O85" s="138"/>
      <c r="P85" s="138"/>
      <c r="Q85" s="84"/>
      <c r="R85" s="84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</row>
    <row r="86" spans="1:35" s="139" customFormat="1">
      <c r="A86" s="135"/>
      <c r="B86" s="136"/>
      <c r="C86" s="148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8"/>
      <c r="O86" s="138"/>
      <c r="P86" s="138"/>
      <c r="Q86" s="84"/>
      <c r="R86" s="84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</row>
    <row r="87" spans="1:35" s="139" customFormat="1">
      <c r="A87" s="135"/>
      <c r="B87" s="136"/>
      <c r="C87" s="148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8"/>
      <c r="O87" s="138"/>
      <c r="P87" s="138"/>
      <c r="Q87" s="84"/>
      <c r="R87" s="84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</row>
    <row r="88" spans="1:35" s="139" customFormat="1">
      <c r="A88" s="135"/>
      <c r="B88" s="136"/>
      <c r="C88" s="148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8"/>
      <c r="O88" s="138"/>
      <c r="P88" s="138"/>
      <c r="Q88" s="84"/>
      <c r="R88" s="84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</row>
    <row r="89" spans="1:35" s="139" customFormat="1">
      <c r="A89" s="135"/>
      <c r="B89" s="136"/>
      <c r="C89" s="148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8"/>
      <c r="O89" s="138"/>
      <c r="P89" s="138"/>
      <c r="Q89" s="84"/>
      <c r="R89" s="84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</row>
    <row r="90" spans="1:35" s="139" customFormat="1">
      <c r="A90" s="135"/>
      <c r="B90" s="136"/>
      <c r="C90" s="148"/>
      <c r="D90" s="135"/>
      <c r="E90" s="135"/>
      <c r="F90" s="135"/>
      <c r="G90" s="133"/>
      <c r="H90" s="133"/>
      <c r="I90" s="135"/>
      <c r="J90" s="135"/>
      <c r="K90" s="135"/>
      <c r="L90" s="135"/>
      <c r="M90" s="135"/>
      <c r="N90" s="138"/>
      <c r="O90" s="138"/>
      <c r="P90" s="138"/>
      <c r="Q90" s="84"/>
      <c r="R90" s="84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</row>
    <row r="91" spans="1:35" s="139" customFormat="1">
      <c r="A91" s="135"/>
      <c r="B91" s="136"/>
      <c r="C91" s="148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8"/>
      <c r="O91" s="138"/>
      <c r="P91" s="138"/>
      <c r="Q91" s="84"/>
      <c r="R91" s="84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</row>
    <row r="92" spans="1:35" s="139" customFormat="1">
      <c r="A92" s="135"/>
      <c r="B92" s="136"/>
      <c r="C92" s="148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8"/>
      <c r="O92" s="138"/>
      <c r="P92" s="138"/>
      <c r="Q92" s="84"/>
      <c r="R92" s="84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</row>
    <row r="93" spans="1:35" s="139" customFormat="1">
      <c r="A93" s="135"/>
      <c r="B93" s="136"/>
      <c r="C93" s="148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8"/>
      <c r="O93" s="138"/>
      <c r="P93" s="138"/>
      <c r="Q93" s="84"/>
      <c r="R93" s="84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</row>
    <row r="94" spans="1:35" s="139" customFormat="1">
      <c r="A94" s="135"/>
      <c r="B94" s="136"/>
      <c r="C94" s="148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8"/>
      <c r="O94" s="138"/>
      <c r="P94" s="138"/>
      <c r="Q94" s="84"/>
      <c r="R94" s="84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</row>
    <row r="95" spans="1:35" s="139" customFormat="1">
      <c r="A95" s="135"/>
      <c r="B95" s="136"/>
      <c r="C95" s="148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8"/>
      <c r="O95" s="138"/>
      <c r="P95" s="138"/>
      <c r="Q95" s="84"/>
      <c r="R95" s="84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</row>
    <row r="96" spans="1:35" s="139" customFormat="1">
      <c r="A96" s="135"/>
      <c r="B96" s="136"/>
      <c r="C96" s="148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8"/>
      <c r="O96" s="138"/>
      <c r="P96" s="138"/>
      <c r="Q96" s="84"/>
      <c r="R96" s="84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</row>
    <row r="97" spans="1:35" s="139" customFormat="1">
      <c r="A97" s="135"/>
      <c r="B97" s="136"/>
      <c r="C97" s="148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8"/>
      <c r="O97" s="138"/>
      <c r="P97" s="138"/>
      <c r="Q97" s="84"/>
      <c r="R97" s="84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</row>
    <row r="98" spans="1:35" s="139" customFormat="1">
      <c r="A98" s="135"/>
      <c r="B98" s="136"/>
      <c r="C98" s="148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8"/>
      <c r="O98" s="138"/>
      <c r="P98" s="138"/>
      <c r="Q98" s="84"/>
      <c r="R98" s="84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</row>
    <row r="99" spans="1:35" s="139" customFormat="1">
      <c r="A99" s="135"/>
      <c r="B99" s="136"/>
      <c r="C99" s="148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8"/>
      <c r="O99" s="138"/>
      <c r="P99" s="138"/>
      <c r="Q99" s="84"/>
      <c r="R99" s="84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</row>
    <row r="100" spans="1:35" s="139" customFormat="1">
      <c r="A100" s="135"/>
      <c r="B100" s="136"/>
      <c r="C100" s="148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8"/>
      <c r="O100" s="138"/>
      <c r="P100" s="138"/>
      <c r="Q100" s="84"/>
      <c r="R100" s="84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</row>
    <row r="101" spans="1:35" s="139" customFormat="1">
      <c r="A101" s="135"/>
      <c r="B101" s="136"/>
      <c r="C101" s="148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8"/>
      <c r="O101" s="138"/>
      <c r="P101" s="138"/>
      <c r="Q101" s="84"/>
      <c r="R101" s="84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</row>
    <row r="102" spans="1:35" s="139" customFormat="1">
      <c r="A102" s="135"/>
      <c r="B102" s="136"/>
      <c r="C102" s="148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8"/>
      <c r="O102" s="138"/>
      <c r="P102" s="138"/>
      <c r="Q102" s="84"/>
      <c r="R102" s="84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</row>
    <row r="103" spans="1:35" s="139" customFormat="1">
      <c r="A103" s="135"/>
      <c r="B103" s="136"/>
      <c r="C103" s="148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8"/>
      <c r="O103" s="138"/>
      <c r="P103" s="138"/>
      <c r="Q103" s="84"/>
      <c r="R103" s="84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</row>
    <row r="104" spans="1:35" s="139" customFormat="1">
      <c r="A104" s="135"/>
      <c r="B104" s="136"/>
      <c r="C104" s="148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8"/>
      <c r="O104" s="138"/>
      <c r="P104" s="138"/>
      <c r="Q104" s="84"/>
      <c r="R104" s="84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</row>
    <row r="105" spans="1:35" s="139" customFormat="1">
      <c r="A105" s="135"/>
      <c r="B105" s="136"/>
      <c r="C105" s="148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8"/>
      <c r="O105" s="138"/>
      <c r="P105" s="138"/>
      <c r="Q105" s="84"/>
      <c r="R105" s="84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</row>
    <row r="106" spans="1:35" s="139" customFormat="1">
      <c r="A106" s="135"/>
      <c r="B106" s="136"/>
      <c r="C106" s="148"/>
      <c r="D106" s="135"/>
      <c r="E106" s="135"/>
      <c r="F106" s="135"/>
      <c r="G106" s="170"/>
      <c r="H106" s="170"/>
      <c r="I106" s="135"/>
      <c r="J106" s="135"/>
      <c r="K106" s="135"/>
      <c r="L106" s="135"/>
      <c r="M106" s="135"/>
      <c r="N106" s="138"/>
      <c r="O106" s="138"/>
      <c r="P106" s="138"/>
      <c r="Q106" s="84"/>
      <c r="R106" s="84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</row>
    <row r="107" spans="1:35" s="139" customFormat="1">
      <c r="A107" s="135"/>
      <c r="B107" s="136"/>
      <c r="C107" s="148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8"/>
      <c r="O107" s="138"/>
      <c r="P107" s="138"/>
      <c r="Q107" s="84"/>
      <c r="R107" s="84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</row>
    <row r="108" spans="1:35" s="139" customFormat="1">
      <c r="A108" s="148"/>
      <c r="B108" s="148"/>
      <c r="C108" s="148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8"/>
      <c r="O108" s="138"/>
      <c r="P108" s="138"/>
      <c r="Q108" s="84"/>
      <c r="R108" s="84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</row>
    <row r="109" spans="1:35" s="139" customFormat="1">
      <c r="A109" s="135"/>
      <c r="B109" s="136"/>
      <c r="C109" s="148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8"/>
      <c r="O109" s="138"/>
      <c r="P109" s="138"/>
      <c r="Q109" s="84"/>
      <c r="R109" s="84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</row>
    <row r="110" spans="1:35" s="139" customFormat="1">
      <c r="A110" s="135"/>
      <c r="B110" s="136"/>
      <c r="C110" s="148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8"/>
      <c r="O110" s="138"/>
      <c r="P110" s="138"/>
      <c r="Q110" s="84"/>
      <c r="R110" s="84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</row>
    <row r="111" spans="1:35" s="139" customFormat="1">
      <c r="A111" s="135"/>
      <c r="B111" s="136"/>
      <c r="C111" s="148"/>
      <c r="D111" s="135"/>
      <c r="E111" s="135"/>
      <c r="F111" s="135"/>
      <c r="G111" s="133"/>
      <c r="H111" s="133"/>
      <c r="I111" s="135"/>
      <c r="J111" s="135"/>
      <c r="K111" s="135"/>
      <c r="L111" s="135"/>
      <c r="M111" s="135"/>
      <c r="N111" s="138"/>
      <c r="O111" s="138"/>
      <c r="P111" s="138"/>
      <c r="Q111" s="84"/>
      <c r="R111" s="84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</row>
    <row r="112" spans="1:35" s="139" customFormat="1">
      <c r="A112" s="135"/>
      <c r="B112" s="136"/>
      <c r="C112" s="148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8"/>
      <c r="O112" s="138"/>
      <c r="P112" s="138"/>
      <c r="Q112" s="84"/>
      <c r="R112" s="84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</row>
    <row r="113" spans="1:35" s="139" customFormat="1">
      <c r="A113" s="135"/>
      <c r="B113" s="136"/>
      <c r="C113" s="148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8"/>
      <c r="O113" s="138"/>
      <c r="P113" s="138"/>
      <c r="Q113" s="84"/>
      <c r="R113" s="84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</row>
    <row r="114" spans="1:35" s="139" customFormat="1">
      <c r="A114" s="135"/>
      <c r="B114" s="136"/>
      <c r="C114" s="148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8"/>
      <c r="O114" s="138"/>
      <c r="P114" s="138"/>
      <c r="Q114" s="84"/>
      <c r="R114" s="84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</row>
    <row r="115" spans="1:35" s="139" customFormat="1">
      <c r="A115" s="135"/>
      <c r="B115" s="136"/>
      <c r="C115" s="148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8"/>
      <c r="O115" s="138"/>
      <c r="P115" s="138"/>
      <c r="Q115" s="84"/>
      <c r="R115" s="84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</row>
    <row r="116" spans="1:35" s="139" customFormat="1">
      <c r="A116" s="135"/>
      <c r="B116" s="136"/>
      <c r="C116" s="148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8"/>
      <c r="O116" s="138"/>
      <c r="P116" s="138"/>
      <c r="Q116" s="84"/>
      <c r="R116" s="84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</row>
    <row r="117" spans="1:35" s="139" customFormat="1">
      <c r="A117" s="135"/>
      <c r="B117" s="136"/>
      <c r="C117" s="148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8"/>
      <c r="O117" s="138"/>
      <c r="P117" s="138"/>
      <c r="Q117" s="84"/>
      <c r="R117" s="84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</row>
    <row r="118" spans="1:35" s="139" customFormat="1">
      <c r="A118" s="135"/>
      <c r="B118" s="136"/>
      <c r="C118" s="148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8"/>
      <c r="O118" s="138"/>
      <c r="P118" s="138"/>
      <c r="Q118" s="84"/>
      <c r="R118" s="84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</row>
    <row r="119" spans="1:35" s="139" customFormat="1">
      <c r="A119" s="135"/>
      <c r="B119" s="136"/>
      <c r="C119" s="148"/>
      <c r="D119" s="135"/>
      <c r="E119" s="135"/>
      <c r="F119" s="135"/>
      <c r="G119" s="133"/>
      <c r="H119" s="133"/>
      <c r="I119" s="135"/>
      <c r="J119" s="135"/>
      <c r="K119" s="135"/>
      <c r="L119" s="135"/>
      <c r="M119" s="135"/>
      <c r="N119" s="138"/>
      <c r="O119" s="138"/>
      <c r="P119" s="138"/>
      <c r="Q119" s="84"/>
      <c r="R119" s="84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</row>
    <row r="120" spans="1:35" s="139" customFormat="1">
      <c r="A120" s="135"/>
      <c r="B120" s="136"/>
      <c r="C120" s="148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8"/>
      <c r="O120" s="138"/>
      <c r="P120" s="138"/>
      <c r="Q120" s="84"/>
      <c r="R120" s="84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</row>
    <row r="121" spans="1:35" s="139" customFormat="1">
      <c r="A121" s="135"/>
      <c r="B121" s="136"/>
      <c r="C121" s="148"/>
      <c r="D121" s="135"/>
      <c r="E121" s="135"/>
      <c r="F121" s="135"/>
      <c r="G121" s="133"/>
      <c r="H121" s="133"/>
      <c r="I121" s="135"/>
      <c r="J121" s="135"/>
      <c r="K121" s="135"/>
      <c r="L121" s="135"/>
      <c r="M121" s="135"/>
      <c r="N121" s="138"/>
      <c r="O121" s="138"/>
      <c r="P121" s="138"/>
      <c r="Q121" s="84"/>
      <c r="R121" s="84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</row>
    <row r="122" spans="1:35" s="139" customFormat="1">
      <c r="A122" s="135"/>
      <c r="B122" s="136"/>
      <c r="C122" s="148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8"/>
      <c r="O122" s="138"/>
      <c r="P122" s="138"/>
      <c r="Q122" s="84"/>
      <c r="R122" s="84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</row>
    <row r="123" spans="1:35" s="139" customFormat="1">
      <c r="A123" s="135"/>
      <c r="B123" s="136"/>
      <c r="C123" s="148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8"/>
      <c r="O123" s="138"/>
      <c r="P123" s="138"/>
      <c r="Q123" s="84"/>
      <c r="R123" s="84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</row>
    <row r="124" spans="1:35" s="139" customFormat="1">
      <c r="A124" s="135"/>
      <c r="B124" s="136"/>
      <c r="C124" s="148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8"/>
      <c r="O124" s="138"/>
      <c r="P124" s="138"/>
      <c r="Q124" s="84"/>
      <c r="R124" s="84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</row>
    <row r="125" spans="1:35" s="139" customFormat="1">
      <c r="A125" s="135"/>
      <c r="B125" s="136"/>
      <c r="C125" s="148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8"/>
      <c r="O125" s="138"/>
      <c r="P125" s="138"/>
      <c r="Q125" s="84"/>
      <c r="R125" s="84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</row>
    <row r="126" spans="1:35" s="139" customFormat="1">
      <c r="A126" s="135"/>
      <c r="B126" s="136"/>
      <c r="C126" s="148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8"/>
      <c r="O126" s="138"/>
      <c r="P126" s="138"/>
      <c r="Q126" s="84"/>
      <c r="R126" s="84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</row>
    <row r="127" spans="1:35" s="139" customFormat="1">
      <c r="A127" s="135"/>
      <c r="B127" s="136"/>
      <c r="C127" s="148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8"/>
      <c r="O127" s="138"/>
      <c r="P127" s="138"/>
      <c r="Q127" s="84"/>
      <c r="R127" s="84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</row>
    <row r="128" spans="1:35" s="139" customFormat="1">
      <c r="A128" s="135"/>
      <c r="B128" s="136"/>
      <c r="C128" s="148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8"/>
      <c r="O128" s="138"/>
      <c r="P128" s="138"/>
      <c r="Q128" s="84"/>
      <c r="R128" s="84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</row>
    <row r="129" spans="1:35" s="139" customFormat="1">
      <c r="A129" s="135"/>
      <c r="B129" s="136"/>
      <c r="C129" s="148"/>
      <c r="D129" s="135"/>
      <c r="E129" s="135"/>
      <c r="F129" s="135"/>
      <c r="G129" s="133"/>
      <c r="H129" s="133"/>
      <c r="I129" s="135"/>
      <c r="J129" s="135"/>
      <c r="K129" s="135"/>
      <c r="L129" s="135"/>
      <c r="M129" s="135"/>
      <c r="N129" s="138"/>
      <c r="O129" s="138"/>
      <c r="P129" s="138"/>
      <c r="Q129" s="84"/>
      <c r="R129" s="84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</row>
    <row r="130" spans="1:35" s="139" customFormat="1">
      <c r="A130" s="135"/>
      <c r="B130" s="136"/>
      <c r="C130" s="148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8"/>
      <c r="O130" s="138"/>
      <c r="P130" s="138"/>
      <c r="Q130" s="84"/>
      <c r="R130" s="84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</row>
    <row r="131" spans="1:35" s="139" customFormat="1">
      <c r="A131" s="135"/>
      <c r="B131" s="136"/>
      <c r="C131" s="148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8"/>
      <c r="O131" s="138"/>
      <c r="P131" s="138"/>
      <c r="Q131" s="84"/>
      <c r="R131" s="84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</row>
    <row r="132" spans="1:35" s="139" customFormat="1">
      <c r="A132" s="135"/>
      <c r="B132" s="136"/>
      <c r="C132" s="148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8"/>
      <c r="O132" s="138"/>
      <c r="P132" s="138"/>
      <c r="Q132" s="84"/>
      <c r="R132" s="84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</row>
    <row r="133" spans="1:35" s="139" customFormat="1">
      <c r="A133" s="135"/>
      <c r="B133" s="136"/>
      <c r="C133" s="148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8"/>
      <c r="O133" s="138"/>
      <c r="P133" s="138"/>
      <c r="Q133" s="84"/>
      <c r="R133" s="84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</row>
    <row r="134" spans="1:35" s="139" customFormat="1">
      <c r="A134" s="135"/>
      <c r="B134" s="136"/>
      <c r="C134" s="148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8"/>
      <c r="O134" s="138"/>
      <c r="P134" s="138"/>
      <c r="Q134" s="84"/>
      <c r="R134" s="84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</row>
    <row r="135" spans="1:35" s="139" customFormat="1">
      <c r="A135" s="135"/>
      <c r="B135" s="136"/>
      <c r="C135" s="148"/>
      <c r="D135" s="135"/>
      <c r="E135" s="135"/>
      <c r="F135" s="135"/>
      <c r="G135" s="84"/>
      <c r="H135" s="84"/>
      <c r="I135" s="135"/>
      <c r="J135" s="135"/>
      <c r="K135" s="135"/>
      <c r="L135" s="135"/>
      <c r="M135" s="135"/>
      <c r="N135" s="138"/>
      <c r="O135" s="138"/>
      <c r="P135" s="138"/>
      <c r="Q135" s="84"/>
      <c r="R135" s="84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</row>
    <row r="136" spans="1:35" s="139" customFormat="1">
      <c r="A136" s="135"/>
      <c r="B136" s="136"/>
      <c r="C136" s="148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8"/>
      <c r="O136" s="138"/>
      <c r="P136" s="138"/>
      <c r="Q136" s="84"/>
      <c r="R136" s="84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</row>
    <row r="137" spans="1:35" s="139" customFormat="1">
      <c r="A137" s="148"/>
      <c r="B137" s="148"/>
      <c r="C137" s="148"/>
      <c r="D137" s="135"/>
      <c r="E137" s="135"/>
      <c r="F137" s="135"/>
      <c r="G137" s="136"/>
      <c r="H137" s="136"/>
      <c r="I137" s="136"/>
      <c r="J137" s="136"/>
      <c r="K137" s="136"/>
      <c r="L137" s="136"/>
      <c r="M137" s="136"/>
      <c r="N137" s="171"/>
      <c r="O137" s="171"/>
      <c r="P137" s="171"/>
      <c r="Q137" s="84"/>
      <c r="R137" s="84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</row>
    <row r="138" spans="1:35" s="139" customFormat="1">
      <c r="A138" s="135"/>
      <c r="B138" s="136"/>
      <c r="C138" s="148"/>
      <c r="D138" s="135"/>
      <c r="E138" s="135"/>
      <c r="F138" s="135"/>
      <c r="G138" s="172"/>
      <c r="H138" s="172"/>
      <c r="I138" s="135"/>
      <c r="J138" s="135"/>
      <c r="K138" s="135"/>
      <c r="L138" s="135"/>
      <c r="M138" s="135"/>
      <c r="N138" s="138"/>
      <c r="O138" s="138"/>
      <c r="P138" s="138"/>
      <c r="Q138" s="84"/>
      <c r="R138" s="84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</row>
    <row r="139" spans="1:35" s="139" customFormat="1">
      <c r="A139" s="135"/>
      <c r="B139" s="136"/>
      <c r="C139" s="148"/>
      <c r="D139" s="135"/>
      <c r="E139" s="135"/>
      <c r="F139" s="135"/>
      <c r="G139" s="172"/>
      <c r="H139" s="172"/>
      <c r="I139" s="135"/>
      <c r="J139" s="135"/>
      <c r="K139" s="135"/>
      <c r="L139" s="135"/>
      <c r="M139" s="135"/>
      <c r="N139" s="138"/>
      <c r="O139" s="138"/>
      <c r="P139" s="138"/>
      <c r="Q139" s="133"/>
      <c r="R139" s="133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</row>
    <row r="140" spans="1:35" s="139" customFormat="1">
      <c r="A140" s="135"/>
      <c r="B140" s="136"/>
      <c r="C140" s="148"/>
      <c r="D140" s="135"/>
      <c r="E140" s="135"/>
      <c r="F140" s="135"/>
      <c r="G140" s="172"/>
      <c r="H140" s="172"/>
      <c r="I140" s="135"/>
      <c r="J140" s="135"/>
      <c r="K140" s="135"/>
      <c r="L140" s="135"/>
      <c r="M140" s="135"/>
      <c r="N140" s="138"/>
      <c r="O140" s="138"/>
      <c r="P140" s="138"/>
      <c r="Q140" s="84"/>
      <c r="R140" s="84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</row>
    <row r="141" spans="1:35" s="139" customFormat="1">
      <c r="A141" s="135"/>
      <c r="B141" s="136"/>
      <c r="C141" s="148"/>
      <c r="D141" s="135"/>
      <c r="E141" s="135"/>
      <c r="F141" s="135"/>
      <c r="G141" s="172"/>
      <c r="H141" s="172"/>
      <c r="I141" s="135"/>
      <c r="J141" s="135"/>
      <c r="K141" s="135"/>
      <c r="L141" s="135"/>
      <c r="M141" s="135"/>
      <c r="N141" s="138"/>
      <c r="O141" s="138"/>
      <c r="P141" s="138"/>
      <c r="Q141" s="84"/>
      <c r="R141" s="133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</row>
    <row r="142" spans="1:35" s="139" customFormat="1">
      <c r="A142" s="135"/>
      <c r="B142" s="136"/>
      <c r="C142" s="148"/>
      <c r="D142" s="135"/>
      <c r="E142" s="135"/>
      <c r="F142" s="135"/>
      <c r="G142" s="172"/>
      <c r="H142" s="172"/>
      <c r="I142" s="135"/>
      <c r="J142" s="135"/>
      <c r="K142" s="135"/>
      <c r="L142" s="135"/>
      <c r="M142" s="135"/>
      <c r="N142" s="138"/>
      <c r="O142" s="138"/>
      <c r="P142" s="138"/>
      <c r="Q142" s="84"/>
      <c r="R142" s="84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</row>
    <row r="143" spans="1:35" s="139" customFormat="1">
      <c r="A143" s="135"/>
      <c r="B143" s="136"/>
      <c r="C143" s="148"/>
      <c r="D143" s="135"/>
      <c r="E143" s="135"/>
      <c r="F143" s="135"/>
      <c r="G143" s="172"/>
      <c r="H143" s="172"/>
      <c r="I143" s="135"/>
      <c r="J143" s="135"/>
      <c r="K143" s="135"/>
      <c r="L143" s="135"/>
      <c r="M143" s="135"/>
      <c r="N143" s="138"/>
      <c r="O143" s="138"/>
      <c r="P143" s="138"/>
      <c r="Q143" s="133"/>
      <c r="R143" s="133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</row>
    <row r="144" spans="1:35" s="139" customFormat="1">
      <c r="A144" s="135"/>
      <c r="B144" s="136"/>
      <c r="C144" s="148"/>
      <c r="D144" s="135"/>
      <c r="E144" s="135"/>
      <c r="F144" s="135"/>
      <c r="G144" s="172"/>
      <c r="H144" s="172"/>
      <c r="I144" s="135"/>
      <c r="J144" s="135"/>
      <c r="K144" s="135"/>
      <c r="L144" s="135"/>
      <c r="M144" s="135"/>
      <c r="N144" s="138"/>
      <c r="O144" s="138"/>
      <c r="P144" s="138"/>
      <c r="Q144" s="84"/>
      <c r="R144" s="133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</row>
    <row r="145" spans="1:35" s="139" customFormat="1">
      <c r="A145" s="135"/>
      <c r="B145" s="136"/>
      <c r="C145" s="148"/>
      <c r="D145" s="135"/>
      <c r="E145" s="135"/>
      <c r="F145" s="135"/>
      <c r="G145" s="172"/>
      <c r="H145" s="172"/>
      <c r="I145" s="135"/>
      <c r="J145" s="135"/>
      <c r="K145" s="135"/>
      <c r="L145" s="135"/>
      <c r="M145" s="135"/>
      <c r="N145" s="138"/>
      <c r="O145" s="138"/>
      <c r="P145" s="138"/>
      <c r="Q145" s="133"/>
      <c r="R145" s="133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</row>
    <row r="146" spans="1:35" s="139" customFormat="1">
      <c r="A146" s="135"/>
      <c r="B146" s="136"/>
      <c r="C146" s="148"/>
      <c r="D146" s="135"/>
      <c r="E146" s="135"/>
      <c r="F146" s="135"/>
      <c r="G146" s="172"/>
      <c r="H146" s="172"/>
      <c r="I146" s="135"/>
      <c r="J146" s="135"/>
      <c r="K146" s="135"/>
      <c r="L146" s="135"/>
      <c r="M146" s="135"/>
      <c r="N146" s="138"/>
      <c r="O146" s="138"/>
      <c r="P146" s="138"/>
      <c r="Q146" s="84"/>
      <c r="R146" s="84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</row>
    <row r="147" spans="1:35" s="139" customFormat="1">
      <c r="A147" s="135"/>
      <c r="B147" s="136"/>
      <c r="C147" s="148"/>
      <c r="D147" s="135"/>
      <c r="E147" s="135"/>
      <c r="F147" s="135"/>
      <c r="G147" s="172"/>
      <c r="H147" s="172"/>
      <c r="I147" s="135"/>
      <c r="J147" s="135"/>
      <c r="K147" s="135"/>
      <c r="L147" s="135"/>
      <c r="M147" s="135"/>
      <c r="N147" s="138"/>
      <c r="O147" s="138"/>
      <c r="P147" s="138"/>
      <c r="Q147" s="133"/>
      <c r="R147" s="133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</row>
    <row r="148" spans="1:35" s="139" customFormat="1">
      <c r="A148" s="135"/>
      <c r="B148" s="136"/>
      <c r="C148" s="148"/>
      <c r="D148" s="135"/>
      <c r="E148" s="135"/>
      <c r="F148" s="135"/>
      <c r="G148" s="172"/>
      <c r="H148" s="172"/>
      <c r="I148" s="135"/>
      <c r="J148" s="135"/>
      <c r="K148" s="135"/>
      <c r="L148" s="135"/>
      <c r="M148" s="135"/>
      <c r="N148" s="138"/>
      <c r="O148" s="138"/>
      <c r="P148" s="138"/>
      <c r="Q148" s="84"/>
      <c r="R148" s="84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</row>
    <row r="149" spans="1:35" s="139" customFormat="1">
      <c r="A149" s="135"/>
      <c r="B149" s="136"/>
      <c r="C149" s="148"/>
      <c r="D149" s="135"/>
      <c r="E149" s="135"/>
      <c r="F149" s="135"/>
      <c r="G149" s="172"/>
      <c r="H149" s="172"/>
      <c r="I149" s="135"/>
      <c r="J149" s="135"/>
      <c r="K149" s="135"/>
      <c r="L149" s="135"/>
      <c r="M149" s="135"/>
      <c r="N149" s="138"/>
      <c r="O149" s="138"/>
      <c r="P149" s="138"/>
      <c r="Q149" s="133"/>
      <c r="R149" s="133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</row>
    <row r="150" spans="1:35" s="139" customFormat="1">
      <c r="A150" s="135"/>
      <c r="B150" s="136"/>
      <c r="C150" s="148"/>
      <c r="D150" s="135"/>
      <c r="E150" s="135"/>
      <c r="F150" s="135"/>
      <c r="G150" s="172"/>
      <c r="H150" s="172"/>
      <c r="I150" s="135"/>
      <c r="J150" s="135"/>
      <c r="K150" s="135"/>
      <c r="L150" s="135"/>
      <c r="M150" s="135"/>
      <c r="N150" s="138"/>
      <c r="O150" s="138"/>
      <c r="P150" s="138"/>
      <c r="Q150" s="84"/>
      <c r="R150" s="133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</row>
    <row r="151" spans="1:35" s="139" customFormat="1">
      <c r="A151" s="135"/>
      <c r="B151" s="136"/>
      <c r="C151" s="148"/>
      <c r="D151" s="135"/>
      <c r="E151" s="135"/>
      <c r="F151" s="135"/>
      <c r="G151" s="172"/>
      <c r="H151" s="172"/>
      <c r="I151" s="135"/>
      <c r="J151" s="135"/>
      <c r="K151" s="135"/>
      <c r="L151" s="135"/>
      <c r="M151" s="135"/>
      <c r="N151" s="138"/>
      <c r="O151" s="138"/>
      <c r="P151" s="138"/>
      <c r="Q151" s="133"/>
      <c r="R151" s="133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</row>
    <row r="152" spans="1:35" s="139" customFormat="1">
      <c r="A152" s="135"/>
      <c r="B152" s="136"/>
      <c r="C152" s="148"/>
      <c r="D152" s="135"/>
      <c r="E152" s="135"/>
      <c r="F152" s="135"/>
      <c r="G152" s="172"/>
      <c r="H152" s="172"/>
      <c r="I152" s="135"/>
      <c r="J152" s="135"/>
      <c r="K152" s="135"/>
      <c r="L152" s="135"/>
      <c r="M152" s="135"/>
      <c r="N152" s="138"/>
      <c r="O152" s="138"/>
      <c r="P152" s="138"/>
      <c r="Q152" s="84"/>
      <c r="R152" s="133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</row>
    <row r="153" spans="1:35" s="139" customFormat="1">
      <c r="A153" s="135"/>
      <c r="B153" s="136"/>
      <c r="C153" s="148"/>
      <c r="D153" s="135"/>
      <c r="E153" s="135"/>
      <c r="F153" s="135"/>
      <c r="G153" s="172"/>
      <c r="H153" s="172"/>
      <c r="I153" s="135"/>
      <c r="J153" s="135"/>
      <c r="K153" s="135"/>
      <c r="L153" s="135"/>
      <c r="M153" s="135"/>
      <c r="N153" s="138"/>
      <c r="O153" s="138"/>
      <c r="P153" s="138"/>
      <c r="Q153" s="133"/>
      <c r="R153" s="133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</row>
    <row r="154" spans="1:35" s="139" customFormat="1">
      <c r="A154" s="135"/>
      <c r="B154" s="136"/>
      <c r="C154" s="148"/>
      <c r="D154" s="135"/>
      <c r="E154" s="135"/>
      <c r="F154" s="135"/>
      <c r="G154" s="172"/>
      <c r="H154" s="172"/>
      <c r="I154" s="135"/>
      <c r="J154" s="135"/>
      <c r="K154" s="135"/>
      <c r="L154" s="135"/>
      <c r="M154" s="135"/>
      <c r="N154" s="138"/>
      <c r="O154" s="138"/>
      <c r="P154" s="138"/>
      <c r="Q154" s="133"/>
      <c r="R154" s="133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</row>
    <row r="155" spans="1:35" s="139" customFormat="1">
      <c r="A155" s="135"/>
      <c r="B155" s="136"/>
      <c r="C155" s="148"/>
      <c r="D155" s="135"/>
      <c r="E155" s="135"/>
      <c r="F155" s="135"/>
      <c r="G155" s="172"/>
      <c r="H155" s="172"/>
      <c r="I155" s="135"/>
      <c r="J155" s="135"/>
      <c r="K155" s="135"/>
      <c r="L155" s="135"/>
      <c r="M155" s="135"/>
      <c r="N155" s="138"/>
      <c r="O155" s="138"/>
      <c r="P155" s="138"/>
      <c r="Q155" s="133"/>
      <c r="R155" s="133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</row>
    <row r="156" spans="1:35" s="139" customFormat="1">
      <c r="A156" s="148"/>
      <c r="B156" s="148"/>
      <c r="C156" s="148"/>
      <c r="D156" s="173"/>
      <c r="E156" s="173"/>
      <c r="F156" s="173"/>
      <c r="G156" s="135"/>
      <c r="H156" s="135"/>
      <c r="I156" s="135"/>
      <c r="J156" s="135"/>
      <c r="K156" s="135"/>
      <c r="L156" s="135"/>
      <c r="M156" s="135"/>
      <c r="N156" s="138"/>
      <c r="O156" s="138"/>
      <c r="P156" s="138"/>
      <c r="Q156" s="133"/>
      <c r="R156" s="133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</row>
    <row r="157" spans="1:35" s="139" customFormat="1">
      <c r="A157" s="135"/>
      <c r="B157" s="136"/>
      <c r="C157" s="148"/>
      <c r="D157" s="135"/>
      <c r="E157" s="135"/>
      <c r="F157" s="135"/>
      <c r="G157" s="136"/>
      <c r="H157" s="136"/>
      <c r="I157" s="135"/>
      <c r="J157" s="135"/>
      <c r="K157" s="135"/>
      <c r="L157" s="135"/>
      <c r="M157" s="135"/>
      <c r="N157" s="138"/>
      <c r="O157" s="138"/>
      <c r="P157" s="138"/>
      <c r="Q157" s="84"/>
      <c r="R157" s="84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</row>
    <row r="158" spans="1:35" s="139" customFormat="1">
      <c r="A158" s="135"/>
      <c r="B158" s="136"/>
      <c r="C158" s="148"/>
      <c r="D158" s="135"/>
      <c r="E158" s="135"/>
      <c r="F158" s="135"/>
      <c r="G158" s="174"/>
      <c r="H158" s="174"/>
      <c r="I158" s="174"/>
      <c r="J158" s="174"/>
      <c r="K158" s="174"/>
      <c r="L158" s="174"/>
      <c r="M158" s="174"/>
      <c r="N158" s="138"/>
      <c r="O158" s="138"/>
      <c r="P158" s="138"/>
      <c r="Q158" s="84"/>
      <c r="R158" s="84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</row>
    <row r="159" spans="1:35" s="139" customFormat="1">
      <c r="A159" s="135"/>
      <c r="B159" s="136"/>
      <c r="C159" s="148"/>
      <c r="D159" s="135"/>
      <c r="E159" s="135"/>
      <c r="F159" s="135"/>
      <c r="G159" s="174"/>
      <c r="H159" s="174"/>
      <c r="I159" s="174"/>
      <c r="J159" s="174"/>
      <c r="K159" s="174"/>
      <c r="L159" s="174"/>
      <c r="M159" s="174"/>
      <c r="N159" s="138"/>
      <c r="O159" s="138"/>
      <c r="P159" s="138"/>
      <c r="Q159" s="84"/>
      <c r="R159" s="84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</row>
    <row r="160" spans="1:35" s="139" customFormat="1">
      <c r="A160" s="135"/>
      <c r="B160" s="136"/>
      <c r="C160" s="148"/>
      <c r="D160" s="135"/>
      <c r="E160" s="135"/>
      <c r="F160" s="135"/>
      <c r="G160" s="174"/>
      <c r="H160" s="174"/>
      <c r="I160" s="174"/>
      <c r="J160" s="174"/>
      <c r="K160" s="174"/>
      <c r="L160" s="174"/>
      <c r="M160" s="174"/>
      <c r="N160" s="138"/>
      <c r="O160" s="138"/>
      <c r="P160" s="138"/>
      <c r="Q160" s="84"/>
      <c r="R160" s="84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</row>
    <row r="161" spans="1:35" s="139" customFormat="1">
      <c r="A161" s="135"/>
      <c r="B161" s="136"/>
      <c r="C161" s="148"/>
      <c r="D161" s="135"/>
      <c r="E161" s="135"/>
      <c r="F161" s="135"/>
      <c r="G161" s="174"/>
      <c r="H161" s="174"/>
      <c r="I161" s="174"/>
      <c r="J161" s="174"/>
      <c r="K161" s="174"/>
      <c r="L161" s="174"/>
      <c r="M161" s="174"/>
      <c r="N161" s="138"/>
      <c r="O161" s="138"/>
      <c r="P161" s="138"/>
      <c r="Q161" s="84"/>
      <c r="R161" s="84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</row>
    <row r="162" spans="1:35" s="139" customFormat="1">
      <c r="A162" s="135"/>
      <c r="B162" s="136"/>
      <c r="C162" s="148"/>
      <c r="D162" s="135"/>
      <c r="E162" s="135"/>
      <c r="F162" s="135"/>
      <c r="G162" s="174"/>
      <c r="H162" s="174"/>
      <c r="I162" s="174"/>
      <c r="J162" s="174"/>
      <c r="K162" s="174"/>
      <c r="L162" s="174"/>
      <c r="M162" s="174"/>
      <c r="N162" s="138"/>
      <c r="O162" s="138"/>
      <c r="P162" s="138"/>
      <c r="Q162" s="84"/>
      <c r="R162" s="84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</row>
    <row r="163" spans="1:35" s="139" customFormat="1">
      <c r="A163" s="135"/>
      <c r="B163" s="136"/>
      <c r="C163" s="148"/>
      <c r="D163" s="135"/>
      <c r="E163" s="135"/>
      <c r="F163" s="135"/>
      <c r="G163" s="174"/>
      <c r="H163" s="174"/>
      <c r="I163" s="174"/>
      <c r="J163" s="174"/>
      <c r="K163" s="174"/>
      <c r="L163" s="174"/>
      <c r="M163" s="174"/>
      <c r="N163" s="138"/>
      <c r="O163" s="138"/>
      <c r="P163" s="138"/>
      <c r="Q163" s="84"/>
      <c r="R163" s="84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</row>
    <row r="164" spans="1:35" s="139" customFormat="1">
      <c r="A164" s="135"/>
      <c r="B164" s="136"/>
      <c r="C164" s="148"/>
      <c r="D164" s="135"/>
      <c r="E164" s="135"/>
      <c r="F164" s="135"/>
      <c r="G164" s="174"/>
      <c r="H164" s="174"/>
      <c r="I164" s="174"/>
      <c r="J164" s="174"/>
      <c r="K164" s="174"/>
      <c r="L164" s="174"/>
      <c r="M164" s="174"/>
      <c r="N164" s="138"/>
      <c r="O164" s="138"/>
      <c r="P164" s="138"/>
      <c r="Q164" s="84"/>
      <c r="R164" s="84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</row>
    <row r="165" spans="1:35" s="139" customFormat="1">
      <c r="A165" s="135"/>
      <c r="B165" s="136"/>
      <c r="C165" s="148"/>
      <c r="D165" s="135"/>
      <c r="E165" s="135"/>
      <c r="F165" s="135"/>
      <c r="G165" s="174"/>
      <c r="H165" s="174"/>
      <c r="I165" s="174"/>
      <c r="J165" s="174"/>
      <c r="K165" s="174"/>
      <c r="L165" s="174"/>
      <c r="M165" s="174"/>
      <c r="N165" s="138"/>
      <c r="O165" s="138"/>
      <c r="P165" s="138"/>
      <c r="Q165" s="84"/>
      <c r="R165" s="84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</row>
    <row r="166" spans="1:35" s="139" customFormat="1">
      <c r="A166" s="135"/>
      <c r="B166" s="136"/>
      <c r="C166" s="148"/>
      <c r="D166" s="135"/>
      <c r="E166" s="135"/>
      <c r="F166" s="135"/>
      <c r="G166" s="174"/>
      <c r="H166" s="174"/>
      <c r="I166" s="174"/>
      <c r="J166" s="174"/>
      <c r="K166" s="174"/>
      <c r="L166" s="174"/>
      <c r="M166" s="174"/>
      <c r="N166" s="138"/>
      <c r="O166" s="138"/>
      <c r="P166" s="138"/>
      <c r="Q166" s="84"/>
      <c r="R166" s="84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</row>
    <row r="167" spans="1:35" s="139" customFormat="1">
      <c r="A167" s="135"/>
      <c r="B167" s="136"/>
      <c r="C167" s="148"/>
      <c r="D167" s="135"/>
      <c r="E167" s="135"/>
      <c r="F167" s="135"/>
      <c r="G167" s="175"/>
      <c r="H167" s="175"/>
      <c r="I167" s="174"/>
      <c r="J167" s="174"/>
      <c r="K167" s="174"/>
      <c r="L167" s="174"/>
      <c r="M167" s="174"/>
      <c r="N167" s="138"/>
      <c r="O167" s="138"/>
      <c r="P167" s="138"/>
      <c r="Q167" s="84"/>
      <c r="R167" s="84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</row>
    <row r="168" spans="1:35" s="139" customFormat="1">
      <c r="A168" s="135"/>
      <c r="B168" s="136"/>
      <c r="C168" s="148"/>
      <c r="D168" s="135"/>
      <c r="E168" s="135"/>
      <c r="F168" s="135"/>
      <c r="G168" s="174"/>
      <c r="H168" s="174"/>
      <c r="I168" s="174"/>
      <c r="J168" s="174"/>
      <c r="K168" s="174"/>
      <c r="L168" s="174"/>
      <c r="M168" s="174"/>
      <c r="N168" s="138"/>
      <c r="O168" s="138"/>
      <c r="P168" s="138"/>
      <c r="Q168" s="84"/>
      <c r="R168" s="84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</row>
    <row r="169" spans="1:35" s="139" customFormat="1">
      <c r="A169" s="148"/>
      <c r="B169" s="148"/>
      <c r="C169" s="148"/>
      <c r="D169" s="135"/>
      <c r="E169" s="135"/>
      <c r="F169" s="135"/>
      <c r="G169" s="174"/>
      <c r="H169" s="174"/>
      <c r="I169" s="174"/>
      <c r="J169" s="174"/>
      <c r="K169" s="174"/>
      <c r="L169" s="174"/>
      <c r="M169" s="174"/>
      <c r="N169" s="176"/>
      <c r="O169" s="176"/>
      <c r="P169" s="176"/>
      <c r="Q169" s="84"/>
      <c r="R169" s="84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</row>
    <row r="170" spans="1:35" s="139" customFormat="1">
      <c r="A170" s="135"/>
      <c r="B170" s="136"/>
      <c r="C170" s="148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8"/>
      <c r="O170" s="138"/>
      <c r="P170" s="138"/>
      <c r="Q170" s="84"/>
      <c r="R170" s="84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</row>
    <row r="171" spans="1:35" s="139" customFormat="1">
      <c r="A171" s="135"/>
      <c r="B171" s="136"/>
      <c r="C171" s="148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8"/>
      <c r="O171" s="138"/>
      <c r="P171" s="138"/>
      <c r="Q171" s="84"/>
      <c r="R171" s="84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</row>
    <row r="172" spans="1:35" s="139" customFormat="1">
      <c r="A172" s="135"/>
      <c r="B172" s="136"/>
      <c r="C172" s="148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8"/>
      <c r="O172" s="138"/>
      <c r="P172" s="138"/>
      <c r="Q172" s="84"/>
      <c r="R172" s="84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</row>
    <row r="173" spans="1:35" s="139" customFormat="1">
      <c r="A173" s="135"/>
      <c r="B173" s="136"/>
      <c r="C173" s="148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8"/>
      <c r="O173" s="138"/>
      <c r="P173" s="138"/>
      <c r="Q173" s="84"/>
      <c r="R173" s="84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</row>
    <row r="174" spans="1:35" s="139" customFormat="1">
      <c r="A174" s="135"/>
      <c r="B174" s="136"/>
      <c r="C174" s="148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8"/>
      <c r="O174" s="138"/>
      <c r="P174" s="138"/>
      <c r="Q174" s="84"/>
      <c r="R174" s="84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</row>
    <row r="175" spans="1:35" s="139" customFormat="1">
      <c r="A175" s="135"/>
      <c r="B175" s="136"/>
      <c r="C175" s="148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8"/>
      <c r="O175" s="138"/>
      <c r="P175" s="138"/>
      <c r="Q175" s="84"/>
      <c r="R175" s="84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</row>
    <row r="176" spans="1:35" s="139" customFormat="1">
      <c r="A176" s="135"/>
      <c r="B176" s="136"/>
      <c r="C176" s="148"/>
      <c r="D176" s="135"/>
      <c r="E176" s="135"/>
      <c r="F176" s="135"/>
      <c r="G176" s="133"/>
      <c r="H176" s="133"/>
      <c r="I176" s="135"/>
      <c r="J176" s="135"/>
      <c r="K176" s="135"/>
      <c r="L176" s="135"/>
      <c r="M176" s="135"/>
      <c r="N176" s="138"/>
      <c r="O176" s="138"/>
      <c r="P176" s="138"/>
      <c r="Q176" s="84"/>
      <c r="R176" s="84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</row>
    <row r="177" spans="1:35" s="139" customFormat="1">
      <c r="A177" s="135"/>
      <c r="B177" s="136"/>
      <c r="C177" s="148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8"/>
      <c r="O177" s="138"/>
      <c r="P177" s="138"/>
      <c r="Q177" s="84"/>
      <c r="R177" s="84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</row>
    <row r="178" spans="1:35" s="139" customFormat="1">
      <c r="A178" s="135"/>
      <c r="B178" s="136"/>
      <c r="C178" s="148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8"/>
      <c r="O178" s="138"/>
      <c r="P178" s="138"/>
      <c r="Q178" s="84"/>
      <c r="R178" s="84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</row>
    <row r="179" spans="1:35" s="139" customFormat="1">
      <c r="A179" s="135"/>
      <c r="B179" s="136"/>
      <c r="C179" s="148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8"/>
      <c r="O179" s="138"/>
      <c r="P179" s="138"/>
      <c r="Q179" s="84"/>
      <c r="R179" s="84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</row>
    <row r="180" spans="1:35" s="139" customFormat="1">
      <c r="A180" s="135"/>
      <c r="B180" s="136"/>
      <c r="C180" s="148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8"/>
      <c r="O180" s="138"/>
      <c r="P180" s="138"/>
      <c r="Q180" s="84"/>
      <c r="R180" s="84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</row>
    <row r="181" spans="1:35" s="139" customFormat="1">
      <c r="A181" s="135"/>
      <c r="B181" s="136"/>
      <c r="C181" s="148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8"/>
      <c r="O181" s="138"/>
      <c r="P181" s="138"/>
      <c r="Q181" s="84"/>
      <c r="R181" s="84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</row>
    <row r="182" spans="1:35" s="139" customFormat="1">
      <c r="A182" s="135"/>
      <c r="B182" s="136"/>
      <c r="C182" s="148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8"/>
      <c r="O182" s="138"/>
      <c r="P182" s="138"/>
      <c r="Q182" s="84"/>
      <c r="R182" s="84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</row>
    <row r="183" spans="1:35" s="139" customFormat="1">
      <c r="A183" s="135"/>
      <c r="B183" s="136"/>
      <c r="C183" s="148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8"/>
      <c r="O183" s="138"/>
      <c r="P183" s="138"/>
      <c r="Q183" s="84"/>
      <c r="R183" s="84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</row>
    <row r="184" spans="1:35" s="139" customFormat="1">
      <c r="A184" s="135"/>
      <c r="B184" s="136"/>
      <c r="C184" s="148"/>
      <c r="D184" s="135"/>
      <c r="E184" s="135"/>
      <c r="F184" s="135"/>
      <c r="G184" s="133"/>
      <c r="H184" s="133"/>
      <c r="I184" s="135"/>
      <c r="J184" s="135"/>
      <c r="K184" s="135"/>
      <c r="L184" s="135"/>
      <c r="M184" s="135"/>
      <c r="N184" s="138"/>
      <c r="O184" s="138"/>
      <c r="P184" s="138"/>
      <c r="Q184" s="84"/>
      <c r="R184" s="84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</row>
    <row r="185" spans="1:35" s="139" customFormat="1">
      <c r="A185" s="135"/>
      <c r="B185" s="136"/>
      <c r="C185" s="148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8"/>
      <c r="O185" s="138"/>
      <c r="P185" s="138"/>
      <c r="Q185" s="84"/>
      <c r="R185" s="84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</row>
    <row r="186" spans="1:35" s="139" customFormat="1">
      <c r="A186" s="148"/>
      <c r="B186" s="148"/>
      <c r="C186" s="148"/>
      <c r="D186" s="173"/>
      <c r="E186" s="173"/>
      <c r="F186" s="173"/>
      <c r="G186" s="135"/>
      <c r="H186" s="135"/>
      <c r="I186" s="135"/>
      <c r="J186" s="135"/>
      <c r="K186" s="135"/>
      <c r="L186" s="135"/>
      <c r="M186" s="135"/>
      <c r="N186" s="138"/>
      <c r="O186" s="138"/>
      <c r="P186" s="138"/>
      <c r="Q186" s="84"/>
      <c r="R186" s="84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</row>
    <row r="187" spans="1:35" ht="22.5" customHeight="1">
      <c r="A187" s="177"/>
      <c r="B187" s="177"/>
      <c r="C187" s="177"/>
      <c r="D187" s="177"/>
      <c r="E187" s="134"/>
      <c r="F187" s="134"/>
      <c r="G187" s="178"/>
      <c r="H187" s="178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</row>
    <row r="188" spans="1:35" ht="24" customHeight="1"/>
    <row r="189" spans="1:35" ht="24" customHeight="1"/>
    <row r="190" spans="1:35" ht="24" customHeight="1"/>
  </sheetData>
  <mergeCells count="17">
    <mergeCell ref="A1:B1"/>
    <mergeCell ref="A2:C2"/>
    <mergeCell ref="D2:D3"/>
    <mergeCell ref="E2:E3"/>
    <mergeCell ref="F2:F3"/>
    <mergeCell ref="E1:G1"/>
    <mergeCell ref="G2:G3"/>
    <mergeCell ref="AI2:AI3"/>
    <mergeCell ref="O2:O3"/>
    <mergeCell ref="P2:P3"/>
    <mergeCell ref="Q2:R2"/>
    <mergeCell ref="S2:S3"/>
    <mergeCell ref="H2:H3"/>
    <mergeCell ref="I2:N2"/>
    <mergeCell ref="T2:Z2"/>
    <mergeCell ref="AA2:AA3"/>
    <mergeCell ref="AB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35</vt:i4>
      </vt:variant>
    </vt:vector>
  </HeadingPairs>
  <TitlesOfParts>
    <vt:vector size="35" baseType="lpstr">
      <vt:lpstr>ข้อมูลจากฐานกระทรวง</vt:lpstr>
      <vt:lpstr>1.แพทย์</vt:lpstr>
      <vt:lpstr>2.ทันตแพทย์</vt:lpstr>
      <vt:lpstr>3.เภสัชกร</vt:lpstr>
      <vt:lpstr>4.พยาบาล</vt:lpstr>
      <vt:lpstr>5.นักเทคนิคการแพทย์</vt:lpstr>
      <vt:lpstr>6.นักกายภาพบำบัด</vt:lpstr>
      <vt:lpstr>7.นักรังสีการแพทย์</vt:lpstr>
      <vt:lpstr>8. นักกิจกรรมบำบัด</vt:lpstr>
      <vt:lpstr>9. นักจิตวิทยา</vt:lpstr>
      <vt:lpstr>10. นักเวชศาสตร์สื่อความหมาย</vt:lpstr>
      <vt:lpstr>11.นักเทคโนโลยีหัวใจและทรวงอก</vt:lpstr>
      <vt:lpstr>12.แพทย์แผนไทย</vt:lpstr>
      <vt:lpstr>13.นักวิชาการสาธารณสุข</vt:lpstr>
      <vt:lpstr>14.นักโภชนาการ-นักกำหนดอาหาร</vt:lpstr>
      <vt:lpstr>15.นักวิทยาศาสตร์การแพทย์</vt:lpstr>
      <vt:lpstr>16. นักสังคมสงเคราะห์</vt:lpstr>
      <vt:lpstr>17.นักวิชาการทันตสาธารณสุข</vt:lpstr>
      <vt:lpstr>18. นักกายอุปกรณ์</vt:lpstr>
      <vt:lpstr>19.จพ.เภสัชกรรม</vt:lpstr>
      <vt:lpstr>20.จพ.ทันตสาธารณสุข</vt:lpstr>
      <vt:lpstr>4นักวิทยาศาสตร์การแพทย์</vt:lpstr>
      <vt:lpstr>21.จพ.สาธารณสุข</vt:lpstr>
      <vt:lpstr>21.1จพ.สาธารณสุข(เวชกิจฉุกเฉิน)</vt:lpstr>
      <vt:lpstr>22.จพ.วิทยาศาสตร์การแพทย์</vt:lpstr>
      <vt:lpstr>11นักจิตวิทยาคลินิก</vt:lpstr>
      <vt:lpstr>12นักเวชศาสตร์การสื่อความหมาย</vt:lpstr>
      <vt:lpstr>13นักเทคโนโลยีหัวใจและทรวงอก</vt:lpstr>
      <vt:lpstr>14นักกายอุปกรณ์</vt:lpstr>
      <vt:lpstr>15นักกิจกรรมบำบัด</vt:lpstr>
      <vt:lpstr>18 แพทย์แผนไทย</vt:lpstr>
      <vt:lpstr>23. จพ.เวชสถิติ</vt:lpstr>
      <vt:lpstr>24 จพ.โสตทัศนศึกษา</vt:lpstr>
      <vt:lpstr>25.จพ.รังสีการแพทย์</vt:lpstr>
      <vt:lpstr>จพ.แพทย์แผนไทย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</dc:creator>
  <cp:lastModifiedBy>User</cp:lastModifiedBy>
  <cp:lastPrinted>2016-03-25T07:56:16Z</cp:lastPrinted>
  <dcterms:created xsi:type="dcterms:W3CDTF">2014-11-10T09:04:12Z</dcterms:created>
  <dcterms:modified xsi:type="dcterms:W3CDTF">2016-04-18T06:44:31Z</dcterms:modified>
</cp:coreProperties>
</file>