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9495" windowHeight="6660" firstSheet="20" activeTab="20"/>
  </bookViews>
  <sheets>
    <sheet name="0สสจ" sheetId="4" r:id="rId1"/>
    <sheet name="1.รพ.เกษตรวิสัย" sheetId="52" r:id="rId2"/>
    <sheet name="2รพ ปทุมรัตต์" sheetId="2" r:id="rId3"/>
    <sheet name="3รพ จตุร" sheetId="17" r:id="rId4"/>
    <sheet name="4รพ ธวัชบุรี" sheetId="10" r:id="rId5"/>
    <sheet name="5รพ พนมไพร" sheetId="5" r:id="rId6"/>
    <sheet name="6รพ โพนทอง" sheetId="16" r:id="rId7"/>
    <sheet name="7รพ โพธิ์ชัย" sheetId="14" r:id="rId8"/>
    <sheet name="8รพ หนองพอก" sheetId="13" r:id="rId9"/>
    <sheet name="9รพ เสลภูมิ" sheetId="3" r:id="rId10"/>
    <sheet name="10รพ สุวรรณภูมิ" sheetId="7" r:id="rId11"/>
    <sheet name="11รพ เมืองสรวง" sheetId="6" r:id="rId12"/>
    <sheet name="12รพ โพนทราย" sheetId="1" r:id="rId13"/>
    <sheet name="13รพ อาจสามารถ" sheetId="37" r:id="rId14"/>
    <sheet name="14รพ เมยวดี" sheetId="12" r:id="rId15"/>
    <sheet name="15รพ ศรีสมเด็จ" sheetId="38" r:id="rId16"/>
    <sheet name="16รพ จังหาร" sheetId="39" r:id="rId17"/>
    <sheet name="17รพ เชียงขวัญ" sheetId="32" r:id="rId18"/>
    <sheet name="18รพ หนองฮี" sheetId="30" r:id="rId19"/>
    <sheet name="19รพ ทุ่งเขาหลวง" sheetId="15" r:id="rId20"/>
    <sheet name="20สสอ เมือง" sheetId="22" r:id="rId21"/>
    <sheet name="21สสอ จังหาร" sheetId="24" r:id="rId22"/>
    <sheet name="22สสอ.โพธิ์ชัย" sheetId="31" r:id="rId23"/>
    <sheet name="สสอ.เกษตรวิสัย" sheetId="53" r:id="rId24"/>
  </sheets>
  <calcPr calcId="144525"/>
</workbook>
</file>

<file path=xl/calcChain.xml><?xml version="1.0" encoding="utf-8"?>
<calcChain xmlns="http://schemas.openxmlformats.org/spreadsheetml/2006/main">
  <c r="N20" i="4" l="1"/>
  <c r="Q20" i="4" s="1"/>
  <c r="M20" i="4"/>
  <c r="T20" i="4" l="1"/>
  <c r="S20" i="4"/>
  <c r="R20" i="4" s="1"/>
  <c r="I27" i="53"/>
  <c r="V6" i="53"/>
  <c r="T6" i="53"/>
  <c r="S6" i="53"/>
  <c r="O6" i="53"/>
  <c r="I6" i="53"/>
  <c r="F6" i="53" s="1"/>
  <c r="Q6" i="53" s="1"/>
  <c r="Z7" i="52"/>
  <c r="V6" i="52"/>
  <c r="T6" i="52"/>
  <c r="S6" i="52" s="1"/>
  <c r="O6" i="52"/>
  <c r="I6" i="52"/>
  <c r="F6" i="52" s="1"/>
  <c r="Q6" i="52" s="1"/>
  <c r="N14" i="31" l="1"/>
  <c r="Q14" i="31" s="1"/>
  <c r="S14" i="31" s="1"/>
  <c r="M14" i="31"/>
  <c r="N13" i="31"/>
  <c r="Q13" i="31"/>
  <c r="M13" i="31"/>
  <c r="N12" i="31"/>
  <c r="Q12" i="31" s="1"/>
  <c r="M12" i="31"/>
  <c r="N11" i="31"/>
  <c r="Q11" i="31" s="1"/>
  <c r="M11" i="31"/>
  <c r="N10" i="31"/>
  <c r="Q10" i="31" s="1"/>
  <c r="S10" i="31" s="1"/>
  <c r="M10" i="31"/>
  <c r="N9" i="31"/>
  <c r="Q9" i="31"/>
  <c r="M9" i="31"/>
  <c r="N8" i="31"/>
  <c r="Q8" i="31" s="1"/>
  <c r="M8" i="31"/>
  <c r="X7" i="31"/>
  <c r="N7" i="31"/>
  <c r="Q7" i="31" s="1"/>
  <c r="S7" i="31" s="1"/>
  <c r="M7" i="31"/>
  <c r="M6" i="31"/>
  <c r="G6" i="31"/>
  <c r="D6" i="31"/>
  <c r="N11" i="24"/>
  <c r="Q11" i="24" s="1"/>
  <c r="M11" i="24"/>
  <c r="N10" i="24"/>
  <c r="Q10" i="24" s="1"/>
  <c r="M10" i="24"/>
  <c r="N9" i="24"/>
  <c r="Q9" i="24" s="1"/>
  <c r="T9" i="24" s="1"/>
  <c r="M9" i="24"/>
  <c r="N8" i="24"/>
  <c r="Q8" i="24" s="1"/>
  <c r="M8" i="24"/>
  <c r="X7" i="24"/>
  <c r="N7" i="24"/>
  <c r="Q7" i="24" s="1"/>
  <c r="M7" i="24"/>
  <c r="M6" i="24"/>
  <c r="G6" i="24"/>
  <c r="D6" i="24" s="1"/>
  <c r="N26" i="22"/>
  <c r="Q26" i="22" s="1"/>
  <c r="M26" i="22"/>
  <c r="N25" i="22"/>
  <c r="Q25" i="22"/>
  <c r="T25" i="22" s="1"/>
  <c r="M25" i="22"/>
  <c r="N24" i="22"/>
  <c r="Q24" i="22" s="1"/>
  <c r="M24" i="22"/>
  <c r="N23" i="22"/>
  <c r="Q23" i="22" s="1"/>
  <c r="T23" i="22" s="1"/>
  <c r="M23" i="22"/>
  <c r="N22" i="22"/>
  <c r="Q22" i="22"/>
  <c r="S22" i="22" s="1"/>
  <c r="M22" i="22"/>
  <c r="N21" i="22"/>
  <c r="Q21" i="22" s="1"/>
  <c r="T21" i="22" s="1"/>
  <c r="M21" i="22"/>
  <c r="N20" i="22"/>
  <c r="Q20" i="22"/>
  <c r="S20" i="22" s="1"/>
  <c r="M20" i="22"/>
  <c r="N19" i="22"/>
  <c r="Q19" i="22" s="1"/>
  <c r="T19" i="22" s="1"/>
  <c r="M19" i="22"/>
  <c r="N18" i="22"/>
  <c r="Q18" i="22"/>
  <c r="S18" i="22" s="1"/>
  <c r="M18" i="22"/>
  <c r="N17" i="22"/>
  <c r="Q17" i="22" s="1"/>
  <c r="T17" i="22" s="1"/>
  <c r="M17" i="22"/>
  <c r="N16" i="22"/>
  <c r="Q16" i="22" s="1"/>
  <c r="M16" i="22"/>
  <c r="N15" i="22"/>
  <c r="Q15" i="22"/>
  <c r="T15" i="22" s="1"/>
  <c r="M15" i="22"/>
  <c r="N14" i="22"/>
  <c r="Q14" i="22" s="1"/>
  <c r="S14" i="22" s="1"/>
  <c r="M14" i="22"/>
  <c r="N13" i="22"/>
  <c r="Q13" i="22"/>
  <c r="T13" i="22" s="1"/>
  <c r="M13" i="22"/>
  <c r="N12" i="22"/>
  <c r="Q12" i="22" s="1"/>
  <c r="S12" i="22" s="1"/>
  <c r="M12" i="22"/>
  <c r="N11" i="22"/>
  <c r="Q11" i="22"/>
  <c r="T11" i="22" s="1"/>
  <c r="M11" i="22"/>
  <c r="N10" i="22"/>
  <c r="Q10" i="22" s="1"/>
  <c r="S10" i="22" s="1"/>
  <c r="M10" i="22"/>
  <c r="N9" i="22"/>
  <c r="Q9" i="22"/>
  <c r="T9" i="22" s="1"/>
  <c r="M9" i="22"/>
  <c r="N8" i="22"/>
  <c r="Q8" i="22" s="1"/>
  <c r="M8" i="22"/>
  <c r="X7" i="22"/>
  <c r="N7" i="22"/>
  <c r="Q7" i="22" s="1"/>
  <c r="M7" i="22"/>
  <c r="M6" i="22"/>
  <c r="G6" i="22"/>
  <c r="D6" i="22" s="1"/>
  <c r="N19" i="15"/>
  <c r="Q19" i="15" s="1"/>
  <c r="M19" i="15"/>
  <c r="N18" i="15"/>
  <c r="Q18" i="15" s="1"/>
  <c r="M18" i="15"/>
  <c r="N17" i="15"/>
  <c r="Q17" i="15" s="1"/>
  <c r="M17" i="15"/>
  <c r="N16" i="15"/>
  <c r="Q16" i="15"/>
  <c r="M16" i="15"/>
  <c r="N15" i="15"/>
  <c r="Q15" i="15" s="1"/>
  <c r="M15" i="15"/>
  <c r="N14" i="15"/>
  <c r="Q14" i="15" s="1"/>
  <c r="T14" i="15" s="1"/>
  <c r="M14" i="15"/>
  <c r="N13" i="15"/>
  <c r="Q13" i="15" s="1"/>
  <c r="M13" i="15"/>
  <c r="N12" i="15"/>
  <c r="Q12" i="15"/>
  <c r="M12" i="15"/>
  <c r="N11" i="15"/>
  <c r="Q11" i="15" s="1"/>
  <c r="M11" i="15"/>
  <c r="N10" i="15"/>
  <c r="Q10" i="15" s="1"/>
  <c r="T10" i="15" s="1"/>
  <c r="M10" i="15"/>
  <c r="N9" i="15"/>
  <c r="Q9" i="15" s="1"/>
  <c r="M9" i="15"/>
  <c r="N8" i="15"/>
  <c r="Q8" i="15"/>
  <c r="M8" i="15"/>
  <c r="X7" i="15"/>
  <c r="N7" i="15"/>
  <c r="Q7" i="15"/>
  <c r="M7" i="15"/>
  <c r="M6" i="15"/>
  <c r="G6" i="15"/>
  <c r="D6" i="15"/>
  <c r="N19" i="30"/>
  <c r="Q19" i="30"/>
  <c r="M19" i="30"/>
  <c r="N18" i="30"/>
  <c r="Q18" i="30" s="1"/>
  <c r="M18" i="30"/>
  <c r="N17" i="30"/>
  <c r="Q17" i="30" s="1"/>
  <c r="M17" i="30"/>
  <c r="N16" i="30"/>
  <c r="Q16" i="30" s="1"/>
  <c r="T16" i="30" s="1"/>
  <c r="M16" i="30"/>
  <c r="N15" i="30"/>
  <c r="Q15" i="30"/>
  <c r="M15" i="30"/>
  <c r="N14" i="30"/>
  <c r="Q14" i="30" s="1"/>
  <c r="M14" i="30"/>
  <c r="N13" i="30"/>
  <c r="Q13" i="30" s="1"/>
  <c r="M13" i="30"/>
  <c r="N12" i="30"/>
  <c r="Q12" i="30" s="1"/>
  <c r="T12" i="30" s="1"/>
  <c r="M12" i="30"/>
  <c r="N11" i="30"/>
  <c r="Q11" i="30"/>
  <c r="M11" i="30"/>
  <c r="N10" i="30"/>
  <c r="Q10" i="30" s="1"/>
  <c r="M10" i="30"/>
  <c r="N9" i="30"/>
  <c r="Q9" i="30" s="1"/>
  <c r="M9" i="30"/>
  <c r="N8" i="30"/>
  <c r="Q8" i="30" s="1"/>
  <c r="S8" i="30" s="1"/>
  <c r="M8" i="30"/>
  <c r="X7" i="30"/>
  <c r="N7" i="30"/>
  <c r="Q7" i="30" s="1"/>
  <c r="S7" i="30" s="1"/>
  <c r="M7" i="30"/>
  <c r="M6" i="30"/>
  <c r="G6" i="30"/>
  <c r="D6" i="30" s="1"/>
  <c r="N25" i="32"/>
  <c r="Q25" i="32" s="1"/>
  <c r="M25" i="32"/>
  <c r="N24" i="32"/>
  <c r="Q24" i="32" s="1"/>
  <c r="M24" i="32"/>
  <c r="N23" i="32"/>
  <c r="Q23" i="32"/>
  <c r="M23" i="32"/>
  <c r="N22" i="32"/>
  <c r="Q22" i="32" s="1"/>
  <c r="M22" i="32"/>
  <c r="N21" i="32"/>
  <c r="Q21" i="32" s="1"/>
  <c r="M21" i="32"/>
  <c r="N20" i="32"/>
  <c r="Q20" i="32" s="1"/>
  <c r="M20" i="32"/>
  <c r="N19" i="32"/>
  <c r="Q19" i="32"/>
  <c r="M19" i="32"/>
  <c r="N18" i="32"/>
  <c r="Q18" i="32" s="1"/>
  <c r="M18" i="32"/>
  <c r="N17" i="32"/>
  <c r="Q17" i="32" s="1"/>
  <c r="M17" i="32"/>
  <c r="N16" i="32"/>
  <c r="Q16" i="32" s="1"/>
  <c r="M16" i="32"/>
  <c r="N15" i="32"/>
  <c r="Q15" i="32"/>
  <c r="M15" i="32"/>
  <c r="N14" i="32"/>
  <c r="Q14" i="32" s="1"/>
  <c r="M14" i="32"/>
  <c r="N13" i="32"/>
  <c r="Q13" i="32" s="1"/>
  <c r="M13" i="32"/>
  <c r="N12" i="32"/>
  <c r="Q12" i="32" s="1"/>
  <c r="M12" i="32"/>
  <c r="N11" i="32"/>
  <c r="Q11" i="32"/>
  <c r="M11" i="32"/>
  <c r="N10" i="32"/>
  <c r="Q10" i="32" s="1"/>
  <c r="M10" i="32"/>
  <c r="N9" i="32"/>
  <c r="Q9" i="32" s="1"/>
  <c r="M9" i="32"/>
  <c r="N8" i="32"/>
  <c r="Q8" i="32" s="1"/>
  <c r="M8" i="32"/>
  <c r="X7" i="32"/>
  <c r="N7" i="32"/>
  <c r="Q7" i="32" s="1"/>
  <c r="M7" i="32"/>
  <c r="M6" i="32"/>
  <c r="G6" i="32"/>
  <c r="D6" i="32" s="1"/>
  <c r="N33" i="39"/>
  <c r="Q33" i="39" s="1"/>
  <c r="S33" i="39" s="1"/>
  <c r="M33" i="39"/>
  <c r="N32" i="39"/>
  <c r="Q32" i="39" s="1"/>
  <c r="M32" i="39"/>
  <c r="N31" i="39"/>
  <c r="Q31" i="39" s="1"/>
  <c r="M31" i="39"/>
  <c r="N30" i="39"/>
  <c r="Q30" i="39"/>
  <c r="M30" i="39"/>
  <c r="N29" i="39"/>
  <c r="Q29" i="39" s="1"/>
  <c r="M29" i="39"/>
  <c r="N28" i="39"/>
  <c r="Q28" i="39" s="1"/>
  <c r="T28" i="39" s="1"/>
  <c r="M28" i="39"/>
  <c r="N27" i="39"/>
  <c r="Q27" i="39" s="1"/>
  <c r="M27" i="39"/>
  <c r="N26" i="39"/>
  <c r="Q26" i="39"/>
  <c r="M26" i="39"/>
  <c r="N25" i="39"/>
  <c r="Q25" i="39" s="1"/>
  <c r="M25" i="39"/>
  <c r="N24" i="39"/>
  <c r="Q24" i="39" s="1"/>
  <c r="T24" i="39" s="1"/>
  <c r="M24" i="39"/>
  <c r="N23" i="39"/>
  <c r="Q23" i="39"/>
  <c r="S23" i="39" s="1"/>
  <c r="M23" i="39"/>
  <c r="N22" i="39"/>
  <c r="Q22" i="39" s="1"/>
  <c r="M22" i="39"/>
  <c r="N21" i="39"/>
  <c r="Q21" i="39" s="1"/>
  <c r="T21" i="39" s="1"/>
  <c r="M21" i="39"/>
  <c r="N20" i="39"/>
  <c r="Q20" i="39"/>
  <c r="M20" i="39"/>
  <c r="N19" i="39"/>
  <c r="Q19" i="39" s="1"/>
  <c r="M19" i="39"/>
  <c r="N18" i="39"/>
  <c r="Q18" i="39" s="1"/>
  <c r="T18" i="39" s="1"/>
  <c r="M18" i="39"/>
  <c r="N17" i="39"/>
  <c r="Q17" i="39"/>
  <c r="S17" i="39" s="1"/>
  <c r="M17" i="39"/>
  <c r="N16" i="39"/>
  <c r="Q16" i="39" s="1"/>
  <c r="M16" i="39"/>
  <c r="N15" i="39"/>
  <c r="Q15" i="39" s="1"/>
  <c r="M15" i="39"/>
  <c r="N14" i="39"/>
  <c r="Q14" i="39" s="1"/>
  <c r="M14" i="39"/>
  <c r="N13" i="39"/>
  <c r="Q13" i="39"/>
  <c r="T13" i="39" s="1"/>
  <c r="M13" i="39"/>
  <c r="N12" i="39"/>
  <c r="Q12" i="39" s="1"/>
  <c r="M12" i="39"/>
  <c r="N11" i="39"/>
  <c r="Q11" i="39" s="1"/>
  <c r="M11" i="39"/>
  <c r="N10" i="39"/>
  <c r="Q10" i="39" s="1"/>
  <c r="M10" i="39"/>
  <c r="N9" i="39"/>
  <c r="Q9" i="39" s="1"/>
  <c r="M9" i="39"/>
  <c r="N8" i="39"/>
  <c r="Q8" i="39"/>
  <c r="S8" i="39" s="1"/>
  <c r="M8" i="39"/>
  <c r="X7" i="39"/>
  <c r="N7" i="39"/>
  <c r="Q7" i="39"/>
  <c r="S7" i="39" s="1"/>
  <c r="M7" i="39"/>
  <c r="M6" i="39"/>
  <c r="G6" i="39"/>
  <c r="D6" i="39"/>
  <c r="N31" i="38"/>
  <c r="Q31" i="38" s="1"/>
  <c r="M31" i="38"/>
  <c r="N30" i="38"/>
  <c r="Q30" i="38" s="1"/>
  <c r="M30" i="38"/>
  <c r="N29" i="38"/>
  <c r="Q29" i="38" s="1"/>
  <c r="M29" i="38"/>
  <c r="N28" i="38"/>
  <c r="Q28" i="38" s="1"/>
  <c r="M28" i="38"/>
  <c r="N27" i="38"/>
  <c r="Q27" i="38" s="1"/>
  <c r="M27" i="38"/>
  <c r="N26" i="38"/>
  <c r="Q26" i="38" s="1"/>
  <c r="T26" i="38" s="1"/>
  <c r="M26" i="38"/>
  <c r="N25" i="38"/>
  <c r="Q25" i="38" s="1"/>
  <c r="M25" i="38"/>
  <c r="N24" i="38"/>
  <c r="Q24" i="38" s="1"/>
  <c r="M24" i="38"/>
  <c r="N23" i="38"/>
  <c r="Q23" i="38" s="1"/>
  <c r="M23" i="38"/>
  <c r="N22" i="38"/>
  <c r="Q22" i="38" s="1"/>
  <c r="M22" i="38"/>
  <c r="N21" i="38"/>
  <c r="Q21" i="38" s="1"/>
  <c r="M21" i="38"/>
  <c r="N20" i="38"/>
  <c r="Q20" i="38" s="1"/>
  <c r="M20" i="38"/>
  <c r="N19" i="38"/>
  <c r="Q19" i="38" s="1"/>
  <c r="M19" i="38"/>
  <c r="N18" i="38"/>
  <c r="Q18" i="38" s="1"/>
  <c r="M18" i="38"/>
  <c r="N17" i="38"/>
  <c r="Q17" i="38" s="1"/>
  <c r="M17" i="38"/>
  <c r="N16" i="38"/>
  <c r="Q16" i="38" s="1"/>
  <c r="M16" i="38"/>
  <c r="N15" i="38"/>
  <c r="Q15" i="38" s="1"/>
  <c r="M15" i="38"/>
  <c r="N14" i="38"/>
  <c r="Q14" i="38" s="1"/>
  <c r="M14" i="38"/>
  <c r="N13" i="38"/>
  <c r="Q13" i="38" s="1"/>
  <c r="M13" i="38"/>
  <c r="N12" i="38"/>
  <c r="Q12" i="38" s="1"/>
  <c r="M12" i="38"/>
  <c r="N11" i="38"/>
  <c r="Q11" i="38" s="1"/>
  <c r="M11" i="38"/>
  <c r="N10" i="38"/>
  <c r="Q10" i="38"/>
  <c r="M10" i="38"/>
  <c r="N9" i="38"/>
  <c r="Q9" i="38" s="1"/>
  <c r="M9" i="38"/>
  <c r="N8" i="38"/>
  <c r="Q8" i="38" s="1"/>
  <c r="M8" i="38"/>
  <c r="X7" i="38"/>
  <c r="N7" i="38"/>
  <c r="Q7" i="38" s="1"/>
  <c r="M7" i="38"/>
  <c r="M6" i="38"/>
  <c r="G6" i="38"/>
  <c r="D6" i="38" s="1"/>
  <c r="N40" i="12"/>
  <c r="Q40" i="12" s="1"/>
  <c r="M40" i="12"/>
  <c r="N39" i="12"/>
  <c r="Q39" i="12" s="1"/>
  <c r="M39" i="12"/>
  <c r="N38" i="12"/>
  <c r="Q38" i="12" s="1"/>
  <c r="M38" i="12"/>
  <c r="N37" i="12"/>
  <c r="Q37" i="12" s="1"/>
  <c r="M37" i="12"/>
  <c r="N36" i="12"/>
  <c r="Q36" i="12" s="1"/>
  <c r="M36" i="12"/>
  <c r="N35" i="12"/>
  <c r="Q35" i="12" s="1"/>
  <c r="M35" i="12"/>
  <c r="N34" i="12"/>
  <c r="Q34" i="12" s="1"/>
  <c r="M34" i="12"/>
  <c r="N33" i="12"/>
  <c r="Q33" i="12" s="1"/>
  <c r="M33" i="12"/>
  <c r="N32" i="12"/>
  <c r="Q32" i="12" s="1"/>
  <c r="M32" i="12"/>
  <c r="N31" i="12"/>
  <c r="Q31" i="12" s="1"/>
  <c r="M31" i="12"/>
  <c r="N30" i="12"/>
  <c r="Q30" i="12" s="1"/>
  <c r="M30" i="12"/>
  <c r="N29" i="12"/>
  <c r="Q29" i="12" s="1"/>
  <c r="M29" i="12"/>
  <c r="N28" i="12"/>
  <c r="Q28" i="12" s="1"/>
  <c r="M28" i="12"/>
  <c r="N27" i="12"/>
  <c r="Q27" i="12" s="1"/>
  <c r="M27" i="12"/>
  <c r="N26" i="12"/>
  <c r="Q26" i="12" s="1"/>
  <c r="M26" i="12"/>
  <c r="N25" i="12"/>
  <c r="Q25" i="12" s="1"/>
  <c r="M25" i="12"/>
  <c r="N24" i="12"/>
  <c r="Q24" i="12" s="1"/>
  <c r="M24" i="12"/>
  <c r="N23" i="12"/>
  <c r="Q23" i="12" s="1"/>
  <c r="M23" i="12"/>
  <c r="N22" i="12"/>
  <c r="Q22" i="12" s="1"/>
  <c r="M22" i="12"/>
  <c r="N21" i="12"/>
  <c r="Q21" i="12" s="1"/>
  <c r="M21" i="12"/>
  <c r="N20" i="12"/>
  <c r="Q20" i="12" s="1"/>
  <c r="M20" i="12"/>
  <c r="N19" i="12"/>
  <c r="Q19" i="12" s="1"/>
  <c r="M19" i="12"/>
  <c r="N18" i="12"/>
  <c r="Q18" i="12" s="1"/>
  <c r="M18" i="12"/>
  <c r="N17" i="12"/>
  <c r="Q17" i="12" s="1"/>
  <c r="M17" i="12"/>
  <c r="N16" i="12"/>
  <c r="Q16" i="12" s="1"/>
  <c r="M16" i="12"/>
  <c r="N15" i="12"/>
  <c r="Q15" i="12" s="1"/>
  <c r="M15" i="12"/>
  <c r="N14" i="12"/>
  <c r="Q14" i="12" s="1"/>
  <c r="M14" i="12"/>
  <c r="N13" i="12"/>
  <c r="Q13" i="12" s="1"/>
  <c r="M13" i="12"/>
  <c r="N12" i="12"/>
  <c r="Q12" i="12" s="1"/>
  <c r="M12" i="12"/>
  <c r="N11" i="12"/>
  <c r="Q11" i="12" s="1"/>
  <c r="M11" i="12"/>
  <c r="N10" i="12"/>
  <c r="Q10" i="12" s="1"/>
  <c r="M10" i="12"/>
  <c r="N9" i="12"/>
  <c r="Q9" i="12" s="1"/>
  <c r="M9" i="12"/>
  <c r="N8" i="12"/>
  <c r="Q8" i="12" s="1"/>
  <c r="M8" i="12"/>
  <c r="X7" i="12"/>
  <c r="N7" i="12"/>
  <c r="Q7" i="12" s="1"/>
  <c r="M7" i="12"/>
  <c r="M6" i="12"/>
  <c r="G6" i="12"/>
  <c r="D6" i="12" s="1"/>
  <c r="N58" i="37"/>
  <c r="Q58" i="37" s="1"/>
  <c r="M58" i="37"/>
  <c r="N57" i="37"/>
  <c r="Q57" i="37" s="1"/>
  <c r="M57" i="37"/>
  <c r="N56" i="37"/>
  <c r="Q56" i="37"/>
  <c r="M56" i="37"/>
  <c r="N55" i="37"/>
  <c r="Q55" i="37" s="1"/>
  <c r="M55" i="37"/>
  <c r="N54" i="37"/>
  <c r="Q54" i="37" s="1"/>
  <c r="M54" i="37"/>
  <c r="N53" i="37"/>
  <c r="Q53" i="37" s="1"/>
  <c r="M53" i="37"/>
  <c r="N52" i="37"/>
  <c r="Q52" i="37"/>
  <c r="M52" i="37"/>
  <c r="N51" i="37"/>
  <c r="Q51" i="37" s="1"/>
  <c r="M51" i="37"/>
  <c r="N50" i="37"/>
  <c r="Q50" i="37" s="1"/>
  <c r="M50" i="37"/>
  <c r="N49" i="37"/>
  <c r="Q49" i="37" s="1"/>
  <c r="M49" i="37"/>
  <c r="N48" i="37"/>
  <c r="Q48" i="37"/>
  <c r="M48" i="37"/>
  <c r="N47" i="37"/>
  <c r="Q47" i="37" s="1"/>
  <c r="M47" i="37"/>
  <c r="N46" i="37"/>
  <c r="Q46" i="37" s="1"/>
  <c r="M46" i="37"/>
  <c r="N45" i="37"/>
  <c r="Q45" i="37" s="1"/>
  <c r="M45" i="37"/>
  <c r="N44" i="37"/>
  <c r="Q44" i="37"/>
  <c r="S44" i="37" s="1"/>
  <c r="M44" i="37"/>
  <c r="N43" i="37"/>
  <c r="Q43" i="37" s="1"/>
  <c r="S43" i="37" s="1"/>
  <c r="M43" i="37"/>
  <c r="N42" i="37"/>
  <c r="Q42" i="37"/>
  <c r="S42" i="37" s="1"/>
  <c r="M42" i="37"/>
  <c r="N41" i="37"/>
  <c r="Q41" i="37" s="1"/>
  <c r="S41" i="37" s="1"/>
  <c r="M41" i="37"/>
  <c r="N40" i="37"/>
  <c r="Q40" i="37"/>
  <c r="S40" i="37" s="1"/>
  <c r="M40" i="37"/>
  <c r="N39" i="37"/>
  <c r="Q39" i="37" s="1"/>
  <c r="S39" i="37" s="1"/>
  <c r="M39" i="37"/>
  <c r="N38" i="37"/>
  <c r="Q38" i="37"/>
  <c r="S38" i="37" s="1"/>
  <c r="M38" i="37"/>
  <c r="N37" i="37"/>
  <c r="Q37" i="37" s="1"/>
  <c r="S37" i="37" s="1"/>
  <c r="M37" i="37"/>
  <c r="N36" i="37"/>
  <c r="Q36" i="37"/>
  <c r="S36" i="37" s="1"/>
  <c r="M36" i="37"/>
  <c r="N35" i="37"/>
  <c r="Q35" i="37" s="1"/>
  <c r="S35" i="37" s="1"/>
  <c r="M35" i="37"/>
  <c r="N34" i="37"/>
  <c r="Q34" i="37"/>
  <c r="S34" i="37" s="1"/>
  <c r="M34" i="37"/>
  <c r="N33" i="37"/>
  <c r="Q33" i="37" s="1"/>
  <c r="S33" i="37" s="1"/>
  <c r="M33" i="37"/>
  <c r="N32" i="37"/>
  <c r="Q32" i="37"/>
  <c r="S32" i="37" s="1"/>
  <c r="M32" i="37"/>
  <c r="N31" i="37"/>
  <c r="Q31" i="37" s="1"/>
  <c r="S31" i="37" s="1"/>
  <c r="M31" i="37"/>
  <c r="N30" i="37"/>
  <c r="Q30" i="37"/>
  <c r="S30" i="37" s="1"/>
  <c r="M30" i="37"/>
  <c r="N29" i="37"/>
  <c r="Q29" i="37" s="1"/>
  <c r="S29" i="37" s="1"/>
  <c r="M29" i="37"/>
  <c r="N28" i="37"/>
  <c r="Q28" i="37"/>
  <c r="S28" i="37" s="1"/>
  <c r="M28" i="37"/>
  <c r="N27" i="37"/>
  <c r="Q27" i="37" s="1"/>
  <c r="S27" i="37" s="1"/>
  <c r="M27" i="37"/>
  <c r="N26" i="37"/>
  <c r="Q26" i="37"/>
  <c r="S26" i="37" s="1"/>
  <c r="M26" i="37"/>
  <c r="N25" i="37"/>
  <c r="Q25" i="37" s="1"/>
  <c r="S25" i="37" s="1"/>
  <c r="M25" i="37"/>
  <c r="N24" i="37"/>
  <c r="Q24" i="37"/>
  <c r="S24" i="37" s="1"/>
  <c r="M24" i="37"/>
  <c r="N23" i="37"/>
  <c r="Q23" i="37" s="1"/>
  <c r="S23" i="37" s="1"/>
  <c r="M23" i="37"/>
  <c r="N22" i="37"/>
  <c r="Q22" i="37"/>
  <c r="S22" i="37" s="1"/>
  <c r="M22" i="37"/>
  <c r="N21" i="37"/>
  <c r="Q21" i="37" s="1"/>
  <c r="S21" i="37" s="1"/>
  <c r="M21" i="37"/>
  <c r="N20" i="37"/>
  <c r="Q20" i="37"/>
  <c r="S20" i="37" s="1"/>
  <c r="M20" i="37"/>
  <c r="N19" i="37"/>
  <c r="Q19" i="37" s="1"/>
  <c r="S19" i="37" s="1"/>
  <c r="M19" i="37"/>
  <c r="N18" i="37"/>
  <c r="Q18" i="37"/>
  <c r="S18" i="37" s="1"/>
  <c r="M18" i="37"/>
  <c r="N17" i="37"/>
  <c r="Q17" i="37" s="1"/>
  <c r="S17" i="37" s="1"/>
  <c r="M17" i="37"/>
  <c r="N16" i="37"/>
  <c r="Q16" i="37"/>
  <c r="S16" i="37" s="1"/>
  <c r="M16" i="37"/>
  <c r="N15" i="37"/>
  <c r="Q15" i="37" s="1"/>
  <c r="S15" i="37" s="1"/>
  <c r="M15" i="37"/>
  <c r="N14" i="37"/>
  <c r="Q14" i="37"/>
  <c r="S14" i="37" s="1"/>
  <c r="M14" i="37"/>
  <c r="N13" i="37"/>
  <c r="Q13" i="37" s="1"/>
  <c r="S13" i="37" s="1"/>
  <c r="M13" i="37"/>
  <c r="N12" i="37"/>
  <c r="Q12" i="37"/>
  <c r="S12" i="37" s="1"/>
  <c r="M12" i="37"/>
  <c r="N11" i="37"/>
  <c r="Q11" i="37" s="1"/>
  <c r="S11" i="37" s="1"/>
  <c r="M11" i="37"/>
  <c r="N10" i="37"/>
  <c r="Q10" i="37"/>
  <c r="S10" i="37" s="1"/>
  <c r="M10" i="37"/>
  <c r="N9" i="37"/>
  <c r="Q9" i="37" s="1"/>
  <c r="S9" i="37" s="1"/>
  <c r="M9" i="37"/>
  <c r="N8" i="37"/>
  <c r="Q8" i="37"/>
  <c r="S8" i="37" s="1"/>
  <c r="M8" i="37"/>
  <c r="X7" i="37"/>
  <c r="N7" i="37"/>
  <c r="Q7" i="37" s="1"/>
  <c r="M7" i="37"/>
  <c r="M6" i="37"/>
  <c r="G6" i="37"/>
  <c r="D6" i="37" s="1"/>
  <c r="N33" i="1"/>
  <c r="Q33" i="1" s="1"/>
  <c r="M33" i="1"/>
  <c r="N32" i="1"/>
  <c r="Q32" i="1" s="1"/>
  <c r="M32" i="1"/>
  <c r="N31" i="1"/>
  <c r="Q31" i="1" s="1"/>
  <c r="M31" i="1"/>
  <c r="N30" i="1"/>
  <c r="Q30" i="1" s="1"/>
  <c r="M30" i="1"/>
  <c r="N29" i="1"/>
  <c r="Q29" i="1" s="1"/>
  <c r="M29" i="1"/>
  <c r="N28" i="1"/>
  <c r="Q28" i="1" s="1"/>
  <c r="M28" i="1"/>
  <c r="N27" i="1"/>
  <c r="Q27" i="1" s="1"/>
  <c r="M27" i="1"/>
  <c r="N26" i="1"/>
  <c r="Q26" i="1" s="1"/>
  <c r="M26" i="1"/>
  <c r="N25" i="1"/>
  <c r="Q25" i="1" s="1"/>
  <c r="M25" i="1"/>
  <c r="N24" i="1"/>
  <c r="Q24" i="1" s="1"/>
  <c r="M24" i="1"/>
  <c r="N23" i="1"/>
  <c r="Q23" i="1" s="1"/>
  <c r="M23" i="1"/>
  <c r="N22" i="1"/>
  <c r="Q22" i="1" s="1"/>
  <c r="M22" i="1"/>
  <c r="N21" i="1"/>
  <c r="Q21" i="1" s="1"/>
  <c r="M21" i="1"/>
  <c r="N20" i="1"/>
  <c r="Q20" i="1" s="1"/>
  <c r="S20" i="1" s="1"/>
  <c r="M20" i="1"/>
  <c r="N19" i="1"/>
  <c r="Q19" i="1" s="1"/>
  <c r="M19" i="1"/>
  <c r="N18" i="1"/>
  <c r="Q18" i="1" s="1"/>
  <c r="M18" i="1"/>
  <c r="N17" i="1"/>
  <c r="Q17" i="1" s="1"/>
  <c r="M17" i="1"/>
  <c r="N16" i="1"/>
  <c r="Q16" i="1" s="1"/>
  <c r="M16" i="1"/>
  <c r="N15" i="1"/>
  <c r="Q15" i="1" s="1"/>
  <c r="T15" i="1" s="1"/>
  <c r="M15" i="1"/>
  <c r="N14" i="1"/>
  <c r="Q14" i="1"/>
  <c r="S14" i="1" s="1"/>
  <c r="M14" i="1"/>
  <c r="N13" i="1"/>
  <c r="Q13" i="1" s="1"/>
  <c r="S13" i="1" s="1"/>
  <c r="M13" i="1"/>
  <c r="N12" i="1"/>
  <c r="Q12" i="1" s="1"/>
  <c r="M12" i="1"/>
  <c r="N11" i="1"/>
  <c r="Q11" i="1"/>
  <c r="M11" i="1"/>
  <c r="N10" i="1"/>
  <c r="Q10" i="1" s="1"/>
  <c r="M10" i="1"/>
  <c r="N9" i="1"/>
  <c r="Q9" i="1" s="1"/>
  <c r="M9" i="1"/>
  <c r="N8" i="1"/>
  <c r="Q8" i="1" s="1"/>
  <c r="T8" i="1" s="1"/>
  <c r="M8" i="1"/>
  <c r="X7" i="1"/>
  <c r="N7" i="1"/>
  <c r="Q7" i="1" s="1"/>
  <c r="T7" i="1" s="1"/>
  <c r="M7" i="1"/>
  <c r="M6" i="1"/>
  <c r="G6" i="1"/>
  <c r="D6" i="1" s="1"/>
  <c r="N28" i="6"/>
  <c r="Q28" i="6" s="1"/>
  <c r="M28" i="6"/>
  <c r="N27" i="6"/>
  <c r="Q27" i="6" s="1"/>
  <c r="T27" i="6" s="1"/>
  <c r="M27" i="6"/>
  <c r="N26" i="6"/>
  <c r="Q26" i="6"/>
  <c r="T26" i="6" s="1"/>
  <c r="M26" i="6"/>
  <c r="N25" i="6"/>
  <c r="Q25" i="6"/>
  <c r="M25" i="6"/>
  <c r="N24" i="6"/>
  <c r="Q24" i="6" s="1"/>
  <c r="M24" i="6"/>
  <c r="N23" i="6"/>
  <c r="Q23" i="6" s="1"/>
  <c r="M23" i="6"/>
  <c r="N22" i="6"/>
  <c r="Q22" i="6" s="1"/>
  <c r="T22" i="6" s="1"/>
  <c r="M22" i="6"/>
  <c r="N21" i="6"/>
  <c r="Q21" i="6"/>
  <c r="T21" i="6" s="1"/>
  <c r="M21" i="6"/>
  <c r="N20" i="6"/>
  <c r="Q20" i="6" s="1"/>
  <c r="M20" i="6"/>
  <c r="N19" i="6"/>
  <c r="Q19" i="6" s="1"/>
  <c r="M19" i="6"/>
  <c r="N18" i="6"/>
  <c r="Q18" i="6" s="1"/>
  <c r="M18" i="6"/>
  <c r="N17" i="6"/>
  <c r="Q17" i="6"/>
  <c r="T17" i="6" s="1"/>
  <c r="M17" i="6"/>
  <c r="N16" i="6"/>
  <c r="Q16" i="6" s="1"/>
  <c r="M16" i="6"/>
  <c r="N15" i="6"/>
  <c r="Q15" i="6" s="1"/>
  <c r="M15" i="6"/>
  <c r="N14" i="6"/>
  <c r="Q14" i="6" s="1"/>
  <c r="M14" i="6"/>
  <c r="N13" i="6"/>
  <c r="Q13" i="6"/>
  <c r="S13" i="6" s="1"/>
  <c r="M13" i="6"/>
  <c r="N12" i="6"/>
  <c r="Q12" i="6" s="1"/>
  <c r="M12" i="6"/>
  <c r="N11" i="6"/>
  <c r="Q11" i="6" s="1"/>
  <c r="M11" i="6"/>
  <c r="N10" i="6"/>
  <c r="Q10" i="6" s="1"/>
  <c r="M10" i="6"/>
  <c r="N9" i="6"/>
  <c r="Q9" i="6"/>
  <c r="S9" i="6" s="1"/>
  <c r="M9" i="6"/>
  <c r="N8" i="6"/>
  <c r="Q8" i="6" s="1"/>
  <c r="M8" i="6"/>
  <c r="X7" i="6"/>
  <c r="N7" i="6"/>
  <c r="Q7" i="6" s="1"/>
  <c r="M7" i="6"/>
  <c r="M6" i="6"/>
  <c r="G6" i="6"/>
  <c r="D6" i="6" s="1"/>
  <c r="N83" i="7"/>
  <c r="Q83" i="7" s="1"/>
  <c r="T83" i="7" s="1"/>
  <c r="M83" i="7"/>
  <c r="N82" i="7"/>
  <c r="Q82" i="7" s="1"/>
  <c r="T82" i="7" s="1"/>
  <c r="M82" i="7"/>
  <c r="N81" i="7"/>
  <c r="Q81" i="7" s="1"/>
  <c r="M81" i="7"/>
  <c r="N80" i="7"/>
  <c r="Q80" i="7" s="1"/>
  <c r="T80" i="7" s="1"/>
  <c r="M80" i="7"/>
  <c r="N79" i="7"/>
  <c r="Q79" i="7" s="1"/>
  <c r="M79" i="7"/>
  <c r="N78" i="7"/>
  <c r="Q78" i="7" s="1"/>
  <c r="T78" i="7" s="1"/>
  <c r="M78" i="7"/>
  <c r="N77" i="7"/>
  <c r="Q77" i="7" s="1"/>
  <c r="M77" i="7"/>
  <c r="N76" i="7"/>
  <c r="Q76" i="7" s="1"/>
  <c r="T76" i="7" s="1"/>
  <c r="M76" i="7"/>
  <c r="N75" i="7"/>
  <c r="Q75" i="7" s="1"/>
  <c r="M75" i="7"/>
  <c r="N74" i="7"/>
  <c r="Q74" i="7" s="1"/>
  <c r="T74" i="7" s="1"/>
  <c r="M74" i="7"/>
  <c r="N73" i="7"/>
  <c r="Q73" i="7" s="1"/>
  <c r="M73" i="7"/>
  <c r="N72" i="7"/>
  <c r="Q72" i="7" s="1"/>
  <c r="T72" i="7" s="1"/>
  <c r="M72" i="7"/>
  <c r="N71" i="7"/>
  <c r="Q71" i="7" s="1"/>
  <c r="M71" i="7"/>
  <c r="N70" i="7"/>
  <c r="Q70" i="7" s="1"/>
  <c r="S70" i="7" s="1"/>
  <c r="M70" i="7"/>
  <c r="N69" i="7"/>
  <c r="Q69" i="7" s="1"/>
  <c r="M69" i="7"/>
  <c r="N68" i="7"/>
  <c r="Q68" i="7" s="1"/>
  <c r="T68" i="7" s="1"/>
  <c r="M68" i="7"/>
  <c r="N67" i="7"/>
  <c r="Q67" i="7" s="1"/>
  <c r="M67" i="7"/>
  <c r="N66" i="7"/>
  <c r="Q66" i="7" s="1"/>
  <c r="S66" i="7" s="1"/>
  <c r="M66" i="7"/>
  <c r="N65" i="7"/>
  <c r="Q65" i="7" s="1"/>
  <c r="M65" i="7"/>
  <c r="N64" i="7"/>
  <c r="Q64" i="7" s="1"/>
  <c r="M64" i="7"/>
  <c r="N63" i="7"/>
  <c r="Q63" i="7" s="1"/>
  <c r="M63" i="7"/>
  <c r="N62" i="7"/>
  <c r="Q62" i="7" s="1"/>
  <c r="M62" i="7"/>
  <c r="N61" i="7"/>
  <c r="Q61" i="7" s="1"/>
  <c r="M61" i="7"/>
  <c r="N60" i="7"/>
  <c r="Q60" i="7" s="1"/>
  <c r="M60" i="7"/>
  <c r="N59" i="7"/>
  <c r="Q59" i="7" s="1"/>
  <c r="M59" i="7"/>
  <c r="N58" i="7"/>
  <c r="Q58" i="7" s="1"/>
  <c r="M58" i="7"/>
  <c r="N57" i="7"/>
  <c r="Q57" i="7" s="1"/>
  <c r="M57" i="7"/>
  <c r="N56" i="7"/>
  <c r="Q56" i="7" s="1"/>
  <c r="M56" i="7"/>
  <c r="N55" i="7"/>
  <c r="Q55" i="7" s="1"/>
  <c r="M55" i="7"/>
  <c r="N54" i="7"/>
  <c r="Q54" i="7" s="1"/>
  <c r="M54" i="7"/>
  <c r="N53" i="7"/>
  <c r="Q53" i="7" s="1"/>
  <c r="M53" i="7"/>
  <c r="N52" i="7"/>
  <c r="Q52" i="7" s="1"/>
  <c r="M52" i="7"/>
  <c r="N51" i="7"/>
  <c r="Q51" i="7" s="1"/>
  <c r="M51" i="7"/>
  <c r="N50" i="7"/>
  <c r="Q50" i="7" s="1"/>
  <c r="M50" i="7"/>
  <c r="N49" i="7"/>
  <c r="Q49" i="7" s="1"/>
  <c r="M49" i="7"/>
  <c r="N48" i="7"/>
  <c r="Q48" i="7" s="1"/>
  <c r="M48" i="7"/>
  <c r="N47" i="7"/>
  <c r="Q47" i="7" s="1"/>
  <c r="M47" i="7"/>
  <c r="N46" i="7"/>
  <c r="Q46" i="7" s="1"/>
  <c r="M46" i="7"/>
  <c r="N45" i="7"/>
  <c r="Q45" i="7" s="1"/>
  <c r="M45" i="7"/>
  <c r="N44" i="7"/>
  <c r="Q44" i="7" s="1"/>
  <c r="M44" i="7"/>
  <c r="N43" i="7"/>
  <c r="Q43" i="7" s="1"/>
  <c r="M43" i="7"/>
  <c r="N42" i="7"/>
  <c r="Q42" i="7" s="1"/>
  <c r="M42" i="7"/>
  <c r="N41" i="7"/>
  <c r="Q41" i="7" s="1"/>
  <c r="M41" i="7"/>
  <c r="N40" i="7"/>
  <c r="Q40" i="7" s="1"/>
  <c r="M40" i="7"/>
  <c r="N39" i="7"/>
  <c r="Q39" i="7" s="1"/>
  <c r="M39" i="7"/>
  <c r="N38" i="7"/>
  <c r="Q38" i="7" s="1"/>
  <c r="M38" i="7"/>
  <c r="N37" i="7"/>
  <c r="Q37" i="7" s="1"/>
  <c r="M37" i="7"/>
  <c r="N36" i="7"/>
  <c r="Q36" i="7" s="1"/>
  <c r="M36" i="7"/>
  <c r="N35" i="7"/>
  <c r="Q35" i="7" s="1"/>
  <c r="M35" i="7"/>
  <c r="N34" i="7"/>
  <c r="Q34" i="7" s="1"/>
  <c r="M34" i="7"/>
  <c r="N33" i="7"/>
  <c r="Q33" i="7" s="1"/>
  <c r="M33" i="7"/>
  <c r="N32" i="7"/>
  <c r="Q32" i="7" s="1"/>
  <c r="M32" i="7"/>
  <c r="N31" i="7"/>
  <c r="Q31" i="7" s="1"/>
  <c r="M31" i="7"/>
  <c r="N30" i="7"/>
  <c r="Q30" i="7" s="1"/>
  <c r="M30" i="7"/>
  <c r="N29" i="7"/>
  <c r="Q29" i="7" s="1"/>
  <c r="M29" i="7"/>
  <c r="N28" i="7"/>
  <c r="Q28" i="7" s="1"/>
  <c r="M28" i="7"/>
  <c r="N27" i="7"/>
  <c r="Q27" i="7" s="1"/>
  <c r="M27" i="7"/>
  <c r="N26" i="7"/>
  <c r="Q26" i="7" s="1"/>
  <c r="M26" i="7"/>
  <c r="N25" i="7"/>
  <c r="Q25" i="7" s="1"/>
  <c r="M25" i="7"/>
  <c r="N24" i="7"/>
  <c r="Q24" i="7" s="1"/>
  <c r="M24" i="7"/>
  <c r="N23" i="7"/>
  <c r="Q23" i="7" s="1"/>
  <c r="M23" i="7"/>
  <c r="N22" i="7"/>
  <c r="Q22" i="7" s="1"/>
  <c r="S22" i="7" s="1"/>
  <c r="M22" i="7"/>
  <c r="N21" i="7"/>
  <c r="Q21" i="7" s="1"/>
  <c r="M21" i="7"/>
  <c r="N20" i="7"/>
  <c r="Q20" i="7" s="1"/>
  <c r="M20" i="7"/>
  <c r="N19" i="7"/>
  <c r="Q19" i="7" s="1"/>
  <c r="T19" i="7" s="1"/>
  <c r="M19" i="7"/>
  <c r="N18" i="7"/>
  <c r="Q18" i="7" s="1"/>
  <c r="M18" i="7"/>
  <c r="N17" i="7"/>
  <c r="Q17" i="7" s="1"/>
  <c r="M17" i="7"/>
  <c r="N16" i="7"/>
  <c r="Q16" i="7" s="1"/>
  <c r="T16" i="7" s="1"/>
  <c r="M16" i="7"/>
  <c r="N15" i="7"/>
  <c r="Q15" i="7" s="1"/>
  <c r="M15" i="7"/>
  <c r="N14" i="7"/>
  <c r="Q14" i="7" s="1"/>
  <c r="M14" i="7"/>
  <c r="N13" i="7"/>
  <c r="Q13" i="7" s="1"/>
  <c r="M13" i="7"/>
  <c r="N12" i="7"/>
  <c r="Q12" i="7" s="1"/>
  <c r="M12" i="7"/>
  <c r="N11" i="7"/>
  <c r="Q11" i="7" s="1"/>
  <c r="T11" i="7" s="1"/>
  <c r="M11" i="7"/>
  <c r="N10" i="7"/>
  <c r="Q10" i="7" s="1"/>
  <c r="M10" i="7"/>
  <c r="N9" i="7"/>
  <c r="Q9" i="7" s="1"/>
  <c r="M9" i="7"/>
  <c r="N8" i="7"/>
  <c r="Q8" i="7" s="1"/>
  <c r="S8" i="7" s="1"/>
  <c r="M8" i="7"/>
  <c r="X7" i="7"/>
  <c r="N7" i="7"/>
  <c r="Q7" i="7" s="1"/>
  <c r="T7" i="7" s="1"/>
  <c r="M7" i="7"/>
  <c r="M6" i="7"/>
  <c r="G6" i="7"/>
  <c r="D6" i="7" s="1"/>
  <c r="N107" i="3"/>
  <c r="Q107" i="3" s="1"/>
  <c r="T107" i="3" s="1"/>
  <c r="M107" i="3"/>
  <c r="N106" i="3"/>
  <c r="Q106" i="3"/>
  <c r="T106" i="3" s="1"/>
  <c r="M106" i="3"/>
  <c r="N105" i="3"/>
  <c r="Q105" i="3" s="1"/>
  <c r="T105" i="3" s="1"/>
  <c r="M105" i="3"/>
  <c r="N104" i="3"/>
  <c r="Q104" i="3"/>
  <c r="T104" i="3" s="1"/>
  <c r="M104" i="3"/>
  <c r="N103" i="3"/>
  <c r="Q103" i="3" s="1"/>
  <c r="T103" i="3" s="1"/>
  <c r="M103" i="3"/>
  <c r="N102" i="3"/>
  <c r="Q102" i="3"/>
  <c r="T102" i="3" s="1"/>
  <c r="M102" i="3"/>
  <c r="N101" i="3"/>
  <c r="Q101" i="3" s="1"/>
  <c r="T101" i="3" s="1"/>
  <c r="M101" i="3"/>
  <c r="N100" i="3"/>
  <c r="Q100" i="3"/>
  <c r="T100" i="3" s="1"/>
  <c r="M100" i="3"/>
  <c r="N99" i="3"/>
  <c r="Q99" i="3" s="1"/>
  <c r="T99" i="3" s="1"/>
  <c r="M99" i="3"/>
  <c r="N98" i="3"/>
  <c r="Q98" i="3"/>
  <c r="T98" i="3" s="1"/>
  <c r="M98" i="3"/>
  <c r="N97" i="3"/>
  <c r="Q97" i="3" s="1"/>
  <c r="T97" i="3" s="1"/>
  <c r="M97" i="3"/>
  <c r="N96" i="3"/>
  <c r="Q96" i="3"/>
  <c r="T96" i="3" s="1"/>
  <c r="M96" i="3"/>
  <c r="N95" i="3"/>
  <c r="Q95" i="3" s="1"/>
  <c r="T95" i="3" s="1"/>
  <c r="M95" i="3"/>
  <c r="N94" i="3"/>
  <c r="Q94" i="3"/>
  <c r="T94" i="3" s="1"/>
  <c r="M94" i="3"/>
  <c r="N93" i="3"/>
  <c r="Q93" i="3" s="1"/>
  <c r="T93" i="3" s="1"/>
  <c r="M93" i="3"/>
  <c r="N92" i="3"/>
  <c r="Q92" i="3"/>
  <c r="T92" i="3" s="1"/>
  <c r="M92" i="3"/>
  <c r="N91" i="3"/>
  <c r="Q91" i="3" s="1"/>
  <c r="T91" i="3" s="1"/>
  <c r="M91" i="3"/>
  <c r="N90" i="3"/>
  <c r="Q90" i="3"/>
  <c r="T90" i="3" s="1"/>
  <c r="M90" i="3"/>
  <c r="N89" i="3"/>
  <c r="Q89" i="3" s="1"/>
  <c r="T89" i="3" s="1"/>
  <c r="M89" i="3"/>
  <c r="N88" i="3"/>
  <c r="Q88" i="3"/>
  <c r="T88" i="3" s="1"/>
  <c r="M88" i="3"/>
  <c r="N87" i="3"/>
  <c r="Q87" i="3" s="1"/>
  <c r="M87" i="3"/>
  <c r="N86" i="3"/>
  <c r="Q86" i="3" s="1"/>
  <c r="M86" i="3"/>
  <c r="N85" i="3"/>
  <c r="Q85" i="3"/>
  <c r="T85" i="3" s="1"/>
  <c r="M85" i="3"/>
  <c r="N84" i="3"/>
  <c r="Q84" i="3" s="1"/>
  <c r="M84" i="3"/>
  <c r="N83" i="3"/>
  <c r="Q83" i="3" s="1"/>
  <c r="M83" i="3"/>
  <c r="N82" i="3"/>
  <c r="Q82" i="3" s="1"/>
  <c r="M82" i="3"/>
  <c r="N81" i="3"/>
  <c r="Q81" i="3"/>
  <c r="S81" i="3" s="1"/>
  <c r="M81" i="3"/>
  <c r="N80" i="3"/>
  <c r="Q80" i="3" s="1"/>
  <c r="M80" i="3"/>
  <c r="N79" i="3"/>
  <c r="Q79" i="3" s="1"/>
  <c r="M79" i="3"/>
  <c r="N78" i="3"/>
  <c r="Q78" i="3" s="1"/>
  <c r="M78" i="3"/>
  <c r="N77" i="3"/>
  <c r="Q77" i="3"/>
  <c r="S77" i="3" s="1"/>
  <c r="M77" i="3"/>
  <c r="N76" i="3"/>
  <c r="Q76" i="3" s="1"/>
  <c r="M76" i="3"/>
  <c r="N75" i="3"/>
  <c r="Q75" i="3" s="1"/>
  <c r="M75" i="3"/>
  <c r="N74" i="3"/>
  <c r="Q74" i="3" s="1"/>
  <c r="M74" i="3"/>
  <c r="N73" i="3"/>
  <c r="Q73" i="3" s="1"/>
  <c r="M73" i="3"/>
  <c r="N72" i="3"/>
  <c r="Q72" i="3"/>
  <c r="T72" i="3" s="1"/>
  <c r="M72" i="3"/>
  <c r="N71" i="3"/>
  <c r="Q71" i="3" s="1"/>
  <c r="M71" i="3"/>
  <c r="N70" i="3"/>
  <c r="Q70" i="3" s="1"/>
  <c r="S70" i="3" s="1"/>
  <c r="M70" i="3"/>
  <c r="N69" i="3"/>
  <c r="Q69" i="3"/>
  <c r="M69" i="3"/>
  <c r="N68" i="3"/>
  <c r="Q68" i="3" s="1"/>
  <c r="M68" i="3"/>
  <c r="N67" i="3"/>
  <c r="Q67" i="3" s="1"/>
  <c r="T67" i="3" s="1"/>
  <c r="M67" i="3"/>
  <c r="N66" i="3"/>
  <c r="Q66" i="3" s="1"/>
  <c r="M66" i="3"/>
  <c r="N65" i="3"/>
  <c r="Q65" i="3" s="1"/>
  <c r="M65" i="3"/>
  <c r="N64" i="3"/>
  <c r="Q64" i="3"/>
  <c r="M64" i="3"/>
  <c r="N63" i="3"/>
  <c r="Q63" i="3" s="1"/>
  <c r="M63" i="3"/>
  <c r="N62" i="3"/>
  <c r="Q62" i="3" s="1"/>
  <c r="S62" i="3" s="1"/>
  <c r="M62" i="3"/>
  <c r="N61" i="3"/>
  <c r="Q61" i="3"/>
  <c r="T61" i="3" s="1"/>
  <c r="M61" i="3"/>
  <c r="N60" i="3"/>
  <c r="Q60" i="3" s="1"/>
  <c r="M60" i="3"/>
  <c r="N59" i="3"/>
  <c r="Q59" i="3" s="1"/>
  <c r="M59" i="3"/>
  <c r="N58" i="3"/>
  <c r="Q58" i="3" s="1"/>
  <c r="M58" i="3"/>
  <c r="N57" i="3"/>
  <c r="Q57" i="3" s="1"/>
  <c r="M57" i="3"/>
  <c r="N56" i="3"/>
  <c r="Q56" i="3"/>
  <c r="T56" i="3" s="1"/>
  <c r="M56" i="3"/>
  <c r="N55" i="3"/>
  <c r="Q55" i="3" s="1"/>
  <c r="M55" i="3"/>
  <c r="N54" i="3"/>
  <c r="Q54" i="3" s="1"/>
  <c r="S54" i="3" s="1"/>
  <c r="M54" i="3"/>
  <c r="N53" i="3"/>
  <c r="Q53" i="3"/>
  <c r="M53" i="3"/>
  <c r="N52" i="3"/>
  <c r="Q52" i="3" s="1"/>
  <c r="M52" i="3"/>
  <c r="N51" i="3"/>
  <c r="Q51" i="3" s="1"/>
  <c r="T51" i="3" s="1"/>
  <c r="M51" i="3"/>
  <c r="N50" i="3"/>
  <c r="Q50" i="3" s="1"/>
  <c r="M50" i="3"/>
  <c r="N49" i="3"/>
  <c r="Q49" i="3" s="1"/>
  <c r="M49" i="3"/>
  <c r="N48" i="3"/>
  <c r="Q48" i="3"/>
  <c r="M48" i="3"/>
  <c r="N47" i="3"/>
  <c r="Q47" i="3" s="1"/>
  <c r="M47" i="3"/>
  <c r="N46" i="3"/>
  <c r="Q46" i="3" s="1"/>
  <c r="S46" i="3" s="1"/>
  <c r="M46" i="3"/>
  <c r="N45" i="3"/>
  <c r="Q45" i="3"/>
  <c r="T45" i="3" s="1"/>
  <c r="M45" i="3"/>
  <c r="N44" i="3"/>
  <c r="Q44" i="3" s="1"/>
  <c r="M44" i="3"/>
  <c r="N43" i="3"/>
  <c r="Q43" i="3" s="1"/>
  <c r="M43" i="3"/>
  <c r="N42" i="3"/>
  <c r="Q42" i="3" s="1"/>
  <c r="M42" i="3"/>
  <c r="N41" i="3"/>
  <c r="Q41" i="3" s="1"/>
  <c r="M41" i="3"/>
  <c r="N40" i="3"/>
  <c r="Q40" i="3"/>
  <c r="T40" i="3" s="1"/>
  <c r="M40" i="3"/>
  <c r="N39" i="3"/>
  <c r="Q39" i="3" s="1"/>
  <c r="M39" i="3"/>
  <c r="N38" i="3"/>
  <c r="Q38" i="3" s="1"/>
  <c r="M38" i="3"/>
  <c r="N37" i="3"/>
  <c r="Q37" i="3" s="1"/>
  <c r="M37" i="3"/>
  <c r="N36" i="3"/>
  <c r="Q36" i="3"/>
  <c r="S36" i="3" s="1"/>
  <c r="M36" i="3"/>
  <c r="N35" i="3"/>
  <c r="Q35" i="3" s="1"/>
  <c r="M35" i="3"/>
  <c r="N34" i="3"/>
  <c r="Q34" i="3" s="1"/>
  <c r="M34" i="3"/>
  <c r="N33" i="3"/>
  <c r="Q33" i="3" s="1"/>
  <c r="M33" i="3"/>
  <c r="N32" i="3"/>
  <c r="Q32" i="3" s="1"/>
  <c r="M32" i="3"/>
  <c r="N31" i="3"/>
  <c r="Q31" i="3"/>
  <c r="T31" i="3" s="1"/>
  <c r="M31" i="3"/>
  <c r="N30" i="3"/>
  <c r="Q30" i="3" s="1"/>
  <c r="M30" i="3"/>
  <c r="N29" i="3"/>
  <c r="Q29" i="3" s="1"/>
  <c r="M29" i="3"/>
  <c r="N28" i="3"/>
  <c r="Q28" i="3" s="1"/>
  <c r="M28" i="3"/>
  <c r="N27" i="3"/>
  <c r="Q27" i="3"/>
  <c r="S27" i="3" s="1"/>
  <c r="M27" i="3"/>
  <c r="N26" i="3"/>
  <c r="Q26" i="3" s="1"/>
  <c r="S26" i="3" s="1"/>
  <c r="M26" i="3"/>
  <c r="N25" i="3"/>
  <c r="Q25" i="3" s="1"/>
  <c r="M25" i="3"/>
  <c r="N24" i="3"/>
  <c r="Q24" i="3"/>
  <c r="M24" i="3"/>
  <c r="N23" i="3"/>
  <c r="Q23" i="3" s="1"/>
  <c r="M23" i="3"/>
  <c r="N22" i="3"/>
  <c r="Q22" i="3" s="1"/>
  <c r="S22" i="3" s="1"/>
  <c r="M22" i="3"/>
  <c r="N21" i="3"/>
  <c r="Q21" i="3" s="1"/>
  <c r="M21" i="3"/>
  <c r="N20" i="3"/>
  <c r="Q20" i="3"/>
  <c r="M20" i="3"/>
  <c r="N19" i="3"/>
  <c r="Q19" i="3" s="1"/>
  <c r="M19" i="3"/>
  <c r="N18" i="3"/>
  <c r="Q18" i="3" s="1"/>
  <c r="M18" i="3"/>
  <c r="N17" i="3"/>
  <c r="Q17" i="3" s="1"/>
  <c r="T17" i="3" s="1"/>
  <c r="M17" i="3"/>
  <c r="N16" i="3"/>
  <c r="Q16" i="3" s="1"/>
  <c r="M16" i="3"/>
  <c r="N15" i="3"/>
  <c r="Q15" i="3"/>
  <c r="M15" i="3"/>
  <c r="N14" i="3"/>
  <c r="Q14" i="3" s="1"/>
  <c r="M14" i="3"/>
  <c r="N13" i="3"/>
  <c r="Q13" i="3" s="1"/>
  <c r="S13" i="3" s="1"/>
  <c r="M13" i="3"/>
  <c r="N12" i="3"/>
  <c r="Q12" i="3" s="1"/>
  <c r="M12" i="3"/>
  <c r="N11" i="3"/>
  <c r="Q11" i="3"/>
  <c r="M11" i="3"/>
  <c r="N10" i="3"/>
  <c r="Q10" i="3" s="1"/>
  <c r="M10" i="3"/>
  <c r="N9" i="3"/>
  <c r="Q9" i="3" s="1"/>
  <c r="S9" i="3" s="1"/>
  <c r="M9" i="3"/>
  <c r="N8" i="3"/>
  <c r="Q8" i="3" s="1"/>
  <c r="M8" i="3"/>
  <c r="X7" i="3"/>
  <c r="N7" i="3"/>
  <c r="Q7" i="3" s="1"/>
  <c r="M7" i="3"/>
  <c r="M6" i="3"/>
  <c r="G6" i="3"/>
  <c r="D6" i="3" s="1"/>
  <c r="N62" i="13"/>
  <c r="Q62" i="13" s="1"/>
  <c r="T62" i="13" s="1"/>
  <c r="M62" i="13"/>
  <c r="N61" i="13"/>
  <c r="Q61" i="13"/>
  <c r="M61" i="13"/>
  <c r="N60" i="13"/>
  <c r="Q60" i="13" s="1"/>
  <c r="M60" i="13"/>
  <c r="N59" i="13"/>
  <c r="Q59" i="13" s="1"/>
  <c r="M59" i="13"/>
  <c r="N58" i="13"/>
  <c r="Q58" i="13" s="1"/>
  <c r="S58" i="13" s="1"/>
  <c r="M58" i="13"/>
  <c r="N57" i="13"/>
  <c r="Q57" i="13"/>
  <c r="M57" i="13"/>
  <c r="N56" i="13"/>
  <c r="Q56" i="13" s="1"/>
  <c r="M56" i="13"/>
  <c r="N55" i="13"/>
  <c r="Q55" i="13" s="1"/>
  <c r="M55" i="13"/>
  <c r="N54" i="13"/>
  <c r="Q54" i="13" s="1"/>
  <c r="S54" i="13" s="1"/>
  <c r="M54" i="13"/>
  <c r="N53" i="13"/>
  <c r="Q53" i="13"/>
  <c r="M53" i="13"/>
  <c r="N52" i="13"/>
  <c r="Q52" i="13" s="1"/>
  <c r="M52" i="13"/>
  <c r="N51" i="13"/>
  <c r="Q51" i="13" s="1"/>
  <c r="M51" i="13"/>
  <c r="N50" i="13"/>
  <c r="Q50" i="13" s="1"/>
  <c r="S50" i="13" s="1"/>
  <c r="M50" i="13"/>
  <c r="N49" i="13"/>
  <c r="Q49" i="13"/>
  <c r="T49" i="13" s="1"/>
  <c r="M49" i="13"/>
  <c r="N48" i="13"/>
  <c r="Q48" i="13" s="1"/>
  <c r="T48" i="13" s="1"/>
  <c r="M48" i="13"/>
  <c r="N47" i="13"/>
  <c r="Q47" i="13"/>
  <c r="S47" i="13" s="1"/>
  <c r="M47" i="13"/>
  <c r="N46" i="13"/>
  <c r="Q46" i="13" s="1"/>
  <c r="T46" i="13" s="1"/>
  <c r="M46" i="13"/>
  <c r="N45" i="13"/>
  <c r="Q45" i="13"/>
  <c r="T45" i="13" s="1"/>
  <c r="M45" i="13"/>
  <c r="N44" i="13"/>
  <c r="Q44" i="13" s="1"/>
  <c r="T44" i="13" s="1"/>
  <c r="M44" i="13"/>
  <c r="N43" i="13"/>
  <c r="Q43" i="13"/>
  <c r="T43" i="13" s="1"/>
  <c r="M43" i="13"/>
  <c r="N42" i="13"/>
  <c r="Q42" i="13" s="1"/>
  <c r="S42" i="13" s="1"/>
  <c r="M42" i="13"/>
  <c r="N41" i="13"/>
  <c r="Q41" i="13"/>
  <c r="T41" i="13" s="1"/>
  <c r="M41" i="13"/>
  <c r="N40" i="13"/>
  <c r="Q40" i="13" s="1"/>
  <c r="S40" i="13" s="1"/>
  <c r="M40" i="13"/>
  <c r="N39" i="13"/>
  <c r="Q39" i="13"/>
  <c r="M39" i="13"/>
  <c r="N38" i="13"/>
  <c r="Q38" i="13" s="1"/>
  <c r="M38" i="13"/>
  <c r="N37" i="13"/>
  <c r="Q37" i="13" s="1"/>
  <c r="M37" i="13"/>
  <c r="N36" i="13"/>
  <c r="Q36" i="13" s="1"/>
  <c r="S36" i="13" s="1"/>
  <c r="M36" i="13"/>
  <c r="N35" i="13"/>
  <c r="Q35" i="13"/>
  <c r="M35" i="13"/>
  <c r="N34" i="13"/>
  <c r="Q34" i="13" s="1"/>
  <c r="M34" i="13"/>
  <c r="N33" i="13"/>
  <c r="Q33" i="13" s="1"/>
  <c r="M33" i="13"/>
  <c r="N32" i="13"/>
  <c r="Q32" i="13" s="1"/>
  <c r="S32" i="13" s="1"/>
  <c r="M32" i="13"/>
  <c r="N31" i="13"/>
  <c r="Q31" i="13"/>
  <c r="M31" i="13"/>
  <c r="N30" i="13"/>
  <c r="Q30" i="13" s="1"/>
  <c r="M30" i="13"/>
  <c r="N29" i="13"/>
  <c r="Q29" i="13" s="1"/>
  <c r="M29" i="13"/>
  <c r="N28" i="13"/>
  <c r="Q28" i="13" s="1"/>
  <c r="M28" i="13"/>
  <c r="N27" i="13"/>
  <c r="Q27" i="13" s="1"/>
  <c r="S27" i="13" s="1"/>
  <c r="M27" i="13"/>
  <c r="N26" i="13"/>
  <c r="Q26" i="13"/>
  <c r="M26" i="13"/>
  <c r="N25" i="13"/>
  <c r="Q25" i="13" s="1"/>
  <c r="M25" i="13"/>
  <c r="N24" i="13"/>
  <c r="Q24" i="13" s="1"/>
  <c r="M24" i="13"/>
  <c r="N23" i="13"/>
  <c r="Q23" i="13" s="1"/>
  <c r="M23" i="13"/>
  <c r="N22" i="13"/>
  <c r="Q22" i="13" s="1"/>
  <c r="T22" i="13" s="1"/>
  <c r="M22" i="13"/>
  <c r="N21" i="13"/>
  <c r="Q21" i="13"/>
  <c r="M21" i="13"/>
  <c r="N20" i="13"/>
  <c r="Q20" i="13" s="1"/>
  <c r="M20" i="13"/>
  <c r="N19" i="13"/>
  <c r="Q19" i="13" s="1"/>
  <c r="M19" i="13"/>
  <c r="N18" i="13"/>
  <c r="Q18" i="13" s="1"/>
  <c r="M18" i="13"/>
  <c r="N17" i="13"/>
  <c r="Q17" i="13" s="1"/>
  <c r="T17" i="13" s="1"/>
  <c r="M17" i="13"/>
  <c r="N16" i="13"/>
  <c r="Q16" i="13"/>
  <c r="S16" i="13" s="1"/>
  <c r="M16" i="13"/>
  <c r="N15" i="13"/>
  <c r="Q15" i="13"/>
  <c r="M15" i="13"/>
  <c r="N14" i="13"/>
  <c r="Q14" i="13" s="1"/>
  <c r="M14" i="13"/>
  <c r="N13" i="13"/>
  <c r="Q13" i="13" s="1"/>
  <c r="M13" i="13"/>
  <c r="N12" i="13"/>
  <c r="Q12" i="13" s="1"/>
  <c r="S12" i="13" s="1"/>
  <c r="M12" i="13"/>
  <c r="N11" i="13"/>
  <c r="Q11" i="13" s="1"/>
  <c r="S11" i="13" s="1"/>
  <c r="M11" i="13"/>
  <c r="N10" i="13"/>
  <c r="Q10" i="13"/>
  <c r="M10" i="13"/>
  <c r="N9" i="13"/>
  <c r="Q9" i="13" s="1"/>
  <c r="M9" i="13"/>
  <c r="N8" i="13"/>
  <c r="Q8" i="13" s="1"/>
  <c r="M8" i="13"/>
  <c r="X7" i="13"/>
  <c r="N7" i="13"/>
  <c r="Q7" i="13" s="1"/>
  <c r="M7" i="13"/>
  <c r="M6" i="13"/>
  <c r="G6" i="13"/>
  <c r="D6" i="13" s="1"/>
  <c r="N47" i="14"/>
  <c r="Q47" i="14" s="1"/>
  <c r="M47" i="14"/>
  <c r="N46" i="14"/>
  <c r="Q46" i="14" s="1"/>
  <c r="M46" i="14"/>
  <c r="N45" i="14"/>
  <c r="Q45" i="14" s="1"/>
  <c r="S45" i="14" s="1"/>
  <c r="M45" i="14"/>
  <c r="N44" i="14"/>
  <c r="Q44" i="14" s="1"/>
  <c r="M44" i="14"/>
  <c r="N43" i="14"/>
  <c r="Q43" i="14" s="1"/>
  <c r="M43" i="14"/>
  <c r="N42" i="14"/>
  <c r="Q42" i="14" s="1"/>
  <c r="M42" i="14"/>
  <c r="N41" i="14"/>
  <c r="Q41" i="14" s="1"/>
  <c r="M41" i="14"/>
  <c r="N40" i="14"/>
  <c r="Q40" i="14" s="1"/>
  <c r="M40" i="14"/>
  <c r="N39" i="14"/>
  <c r="Q39" i="14" s="1"/>
  <c r="M39" i="14"/>
  <c r="N38" i="14"/>
  <c r="Q38" i="14" s="1"/>
  <c r="M38" i="14"/>
  <c r="N37" i="14"/>
  <c r="Q37" i="14" s="1"/>
  <c r="M37" i="14"/>
  <c r="N36" i="14"/>
  <c r="Q36" i="14" s="1"/>
  <c r="M36" i="14"/>
  <c r="N35" i="14"/>
  <c r="Q35" i="14" s="1"/>
  <c r="M35" i="14"/>
  <c r="N34" i="14"/>
  <c r="Q34" i="14" s="1"/>
  <c r="M34" i="14"/>
  <c r="N33" i="14"/>
  <c r="Q33" i="14" s="1"/>
  <c r="S33" i="14" s="1"/>
  <c r="M33" i="14"/>
  <c r="N32" i="14"/>
  <c r="Q32" i="14" s="1"/>
  <c r="M32" i="14"/>
  <c r="N31" i="14"/>
  <c r="Q31" i="14" s="1"/>
  <c r="M31" i="14"/>
  <c r="N30" i="14"/>
  <c r="Q30" i="14" s="1"/>
  <c r="M30" i="14"/>
  <c r="N29" i="14"/>
  <c r="Q29" i="14" s="1"/>
  <c r="M29" i="14"/>
  <c r="N28" i="14"/>
  <c r="Q28" i="14" s="1"/>
  <c r="M28" i="14"/>
  <c r="N27" i="14"/>
  <c r="Q27" i="14" s="1"/>
  <c r="M27" i="14"/>
  <c r="N26" i="14"/>
  <c r="Q26" i="14" s="1"/>
  <c r="M26" i="14"/>
  <c r="N25" i="14"/>
  <c r="Q25" i="14" s="1"/>
  <c r="M25" i="14"/>
  <c r="N24" i="14"/>
  <c r="Q24" i="14" s="1"/>
  <c r="M24" i="14"/>
  <c r="N23" i="14"/>
  <c r="Q23" i="14" s="1"/>
  <c r="M23" i="14"/>
  <c r="N22" i="14"/>
  <c r="Q22" i="14" s="1"/>
  <c r="M22" i="14"/>
  <c r="N21" i="14"/>
  <c r="Q21" i="14" s="1"/>
  <c r="M21" i="14"/>
  <c r="N20" i="14"/>
  <c r="Q20" i="14" s="1"/>
  <c r="M20" i="14"/>
  <c r="N19" i="14"/>
  <c r="Q19" i="14" s="1"/>
  <c r="M19" i="14"/>
  <c r="N18" i="14"/>
  <c r="Q18" i="14" s="1"/>
  <c r="M18" i="14"/>
  <c r="N17" i="14"/>
  <c r="Q17" i="14" s="1"/>
  <c r="M17" i="14"/>
  <c r="N16" i="14"/>
  <c r="Q16" i="14" s="1"/>
  <c r="M16" i="14"/>
  <c r="N15" i="14"/>
  <c r="Q15" i="14" s="1"/>
  <c r="M15" i="14"/>
  <c r="N14" i="14"/>
  <c r="Q14" i="14" s="1"/>
  <c r="M14" i="14"/>
  <c r="N13" i="14"/>
  <c r="Q13" i="14" s="1"/>
  <c r="M13" i="14"/>
  <c r="N12" i="14"/>
  <c r="Q12" i="14" s="1"/>
  <c r="M12" i="14"/>
  <c r="N11" i="14"/>
  <c r="Q11" i="14" s="1"/>
  <c r="S11" i="14" s="1"/>
  <c r="M11" i="14"/>
  <c r="N10" i="14"/>
  <c r="Q10" i="14" s="1"/>
  <c r="S10" i="14" s="1"/>
  <c r="M10" i="14"/>
  <c r="N9" i="14"/>
  <c r="Q9" i="14" s="1"/>
  <c r="T9" i="14" s="1"/>
  <c r="M9" i="14"/>
  <c r="N8" i="14"/>
  <c r="Q8" i="14" s="1"/>
  <c r="S8" i="14" s="1"/>
  <c r="M8" i="14"/>
  <c r="X7" i="14"/>
  <c r="N7" i="14"/>
  <c r="Q7" i="14" s="1"/>
  <c r="S7" i="14" s="1"/>
  <c r="M7" i="14"/>
  <c r="M6" i="14"/>
  <c r="G6" i="14"/>
  <c r="D6" i="14" s="1"/>
  <c r="M100" i="16"/>
  <c r="N100" i="16"/>
  <c r="Q100" i="16" s="1"/>
  <c r="T100" i="16" s="1"/>
  <c r="N99" i="16"/>
  <c r="Q99" i="16" s="1"/>
  <c r="M99" i="16"/>
  <c r="N98" i="16"/>
  <c r="Q98" i="16" s="1"/>
  <c r="M98" i="16"/>
  <c r="N97" i="16"/>
  <c r="Q97" i="16" s="1"/>
  <c r="M97" i="16"/>
  <c r="N96" i="16"/>
  <c r="Q96" i="16" s="1"/>
  <c r="M96" i="16"/>
  <c r="N95" i="16"/>
  <c r="Q95" i="16" s="1"/>
  <c r="M95" i="16"/>
  <c r="N94" i="16"/>
  <c r="Q94" i="16" s="1"/>
  <c r="M94" i="16"/>
  <c r="N93" i="16"/>
  <c r="Q93" i="16" s="1"/>
  <c r="M93" i="16"/>
  <c r="N92" i="16"/>
  <c r="Q92" i="16" s="1"/>
  <c r="M92" i="16"/>
  <c r="N91" i="16"/>
  <c r="Q91" i="16" s="1"/>
  <c r="M91" i="16"/>
  <c r="N90" i="16"/>
  <c r="Q90" i="16" s="1"/>
  <c r="M90" i="16"/>
  <c r="N89" i="16"/>
  <c r="Q89" i="16" s="1"/>
  <c r="M89" i="16"/>
  <c r="N88" i="16"/>
  <c r="Q88" i="16" s="1"/>
  <c r="M88" i="16"/>
  <c r="N87" i="16"/>
  <c r="Q87" i="16" s="1"/>
  <c r="M87" i="16"/>
  <c r="N86" i="16"/>
  <c r="Q86" i="16" s="1"/>
  <c r="M86" i="16"/>
  <c r="N85" i="16"/>
  <c r="Q85" i="16" s="1"/>
  <c r="M85" i="16"/>
  <c r="N84" i="16"/>
  <c r="Q84" i="16" s="1"/>
  <c r="M84" i="16"/>
  <c r="N83" i="16"/>
  <c r="Q83" i="16" s="1"/>
  <c r="M83" i="16"/>
  <c r="N82" i="16"/>
  <c r="Q82" i="16" s="1"/>
  <c r="M82" i="16"/>
  <c r="N81" i="16"/>
  <c r="Q81" i="16" s="1"/>
  <c r="M81" i="16"/>
  <c r="N80" i="16"/>
  <c r="Q80" i="16" s="1"/>
  <c r="M80" i="16"/>
  <c r="N79" i="16"/>
  <c r="Q79" i="16" s="1"/>
  <c r="M79" i="16"/>
  <c r="N78" i="16"/>
  <c r="Q78" i="16" s="1"/>
  <c r="M78" i="16"/>
  <c r="N77" i="16"/>
  <c r="Q77" i="16" s="1"/>
  <c r="M77" i="16"/>
  <c r="N76" i="16"/>
  <c r="Q76" i="16" s="1"/>
  <c r="M76" i="16"/>
  <c r="N75" i="16"/>
  <c r="Q75" i="16" s="1"/>
  <c r="M75" i="16"/>
  <c r="N74" i="16"/>
  <c r="Q74" i="16" s="1"/>
  <c r="M74" i="16"/>
  <c r="N73" i="16"/>
  <c r="Q73" i="16" s="1"/>
  <c r="M73" i="16"/>
  <c r="N72" i="16"/>
  <c r="Q72" i="16" s="1"/>
  <c r="M72" i="16"/>
  <c r="N71" i="16"/>
  <c r="Q71" i="16" s="1"/>
  <c r="M71" i="16"/>
  <c r="N70" i="16"/>
  <c r="Q70" i="16" s="1"/>
  <c r="M70" i="16"/>
  <c r="N69" i="16"/>
  <c r="Q69" i="16" s="1"/>
  <c r="M69" i="16"/>
  <c r="N68" i="16"/>
  <c r="Q68" i="16" s="1"/>
  <c r="M68" i="16"/>
  <c r="N67" i="16"/>
  <c r="Q67" i="16" s="1"/>
  <c r="S67" i="16" s="1"/>
  <c r="M67" i="16"/>
  <c r="N66" i="16"/>
  <c r="Q66" i="16" s="1"/>
  <c r="M66" i="16"/>
  <c r="N65" i="16"/>
  <c r="Q65" i="16" s="1"/>
  <c r="T65" i="16" s="1"/>
  <c r="M65" i="16"/>
  <c r="N64" i="16"/>
  <c r="Q64" i="16" s="1"/>
  <c r="M64" i="16"/>
  <c r="N63" i="16"/>
  <c r="Q63" i="16" s="1"/>
  <c r="S63" i="16" s="1"/>
  <c r="M63" i="16"/>
  <c r="N62" i="16"/>
  <c r="Q62" i="16" s="1"/>
  <c r="M62" i="16"/>
  <c r="N61" i="16"/>
  <c r="Q61" i="16" s="1"/>
  <c r="M61" i="16"/>
  <c r="N60" i="16"/>
  <c r="Q60" i="16" s="1"/>
  <c r="M60" i="16"/>
  <c r="N59" i="16"/>
  <c r="Q59" i="16" s="1"/>
  <c r="T59" i="16" s="1"/>
  <c r="M59" i="16"/>
  <c r="N58" i="16"/>
  <c r="Q58" i="16" s="1"/>
  <c r="M58" i="16"/>
  <c r="N57" i="16"/>
  <c r="Q57" i="16" s="1"/>
  <c r="T57" i="16" s="1"/>
  <c r="M57" i="16"/>
  <c r="N56" i="16"/>
  <c r="Q56" i="16" s="1"/>
  <c r="M56" i="16"/>
  <c r="N55" i="16"/>
  <c r="Q55" i="16" s="1"/>
  <c r="S55" i="16" s="1"/>
  <c r="M55" i="16"/>
  <c r="N54" i="16"/>
  <c r="Q54" i="16" s="1"/>
  <c r="M54" i="16"/>
  <c r="N53" i="16"/>
  <c r="Q53" i="16" s="1"/>
  <c r="M53" i="16"/>
  <c r="N52" i="16"/>
  <c r="Q52" i="16" s="1"/>
  <c r="M52" i="16"/>
  <c r="N51" i="16"/>
  <c r="Q51" i="16"/>
  <c r="S51" i="16" s="1"/>
  <c r="M51" i="16"/>
  <c r="N50" i="16"/>
  <c r="Q50" i="16" s="1"/>
  <c r="M50" i="16"/>
  <c r="N49" i="16"/>
  <c r="Q49" i="16" s="1"/>
  <c r="T49" i="16" s="1"/>
  <c r="M49" i="16"/>
  <c r="N48" i="16"/>
  <c r="Q48" i="16" s="1"/>
  <c r="M48" i="16"/>
  <c r="N47" i="16"/>
  <c r="Q47" i="16" s="1"/>
  <c r="M47" i="16"/>
  <c r="N46" i="16"/>
  <c r="Q46" i="16" s="1"/>
  <c r="M46" i="16"/>
  <c r="N45" i="16"/>
  <c r="Q45" i="16" s="1"/>
  <c r="M45" i="16"/>
  <c r="N44" i="16"/>
  <c r="Q44" i="16" s="1"/>
  <c r="T44" i="16" s="1"/>
  <c r="M44" i="16"/>
  <c r="N43" i="16"/>
  <c r="Q43" i="16" s="1"/>
  <c r="M43" i="16"/>
  <c r="N42" i="16"/>
  <c r="Q42" i="16" s="1"/>
  <c r="M42" i="16"/>
  <c r="N41" i="16"/>
  <c r="Q41" i="16" s="1"/>
  <c r="M41" i="16"/>
  <c r="N40" i="16"/>
  <c r="Q40" i="16" s="1"/>
  <c r="M40" i="16"/>
  <c r="N39" i="16"/>
  <c r="Q39" i="16" s="1"/>
  <c r="M39" i="16"/>
  <c r="N38" i="16"/>
  <c r="Q38" i="16" s="1"/>
  <c r="M38" i="16"/>
  <c r="N37" i="16"/>
  <c r="Q37" i="16" s="1"/>
  <c r="M37" i="16"/>
  <c r="N36" i="16"/>
  <c r="Q36" i="16" s="1"/>
  <c r="M36" i="16"/>
  <c r="N35" i="16"/>
  <c r="Q35" i="16" s="1"/>
  <c r="M35" i="16"/>
  <c r="N34" i="16"/>
  <c r="Q34" i="16" s="1"/>
  <c r="M34" i="16"/>
  <c r="N33" i="16"/>
  <c r="Q33" i="16" s="1"/>
  <c r="M33" i="16"/>
  <c r="N32" i="16"/>
  <c r="Q32" i="16" s="1"/>
  <c r="M32" i="16"/>
  <c r="N31" i="16"/>
  <c r="Q31" i="16" s="1"/>
  <c r="M31" i="16"/>
  <c r="N30" i="16"/>
  <c r="Q30" i="16" s="1"/>
  <c r="M30" i="16"/>
  <c r="N29" i="16"/>
  <c r="Q29" i="16" s="1"/>
  <c r="M29" i="16"/>
  <c r="N28" i="16"/>
  <c r="Q28" i="16" s="1"/>
  <c r="M28" i="16"/>
  <c r="N27" i="16"/>
  <c r="Q27" i="16" s="1"/>
  <c r="M27" i="16"/>
  <c r="N26" i="16"/>
  <c r="Q26" i="16" s="1"/>
  <c r="M26" i="16"/>
  <c r="N25" i="16"/>
  <c r="Q25" i="16" s="1"/>
  <c r="M25" i="16"/>
  <c r="N24" i="16"/>
  <c r="Q24" i="16" s="1"/>
  <c r="M24" i="16"/>
  <c r="N23" i="16"/>
  <c r="Q23" i="16" s="1"/>
  <c r="M23" i="16"/>
  <c r="N22" i="16"/>
  <c r="Q22" i="16" s="1"/>
  <c r="M22" i="16"/>
  <c r="N21" i="16"/>
  <c r="Q21" i="16" s="1"/>
  <c r="M21" i="16"/>
  <c r="N20" i="16"/>
  <c r="Q20" i="16" s="1"/>
  <c r="M20" i="16"/>
  <c r="N19" i="16"/>
  <c r="Q19" i="16" s="1"/>
  <c r="M19" i="16"/>
  <c r="N18" i="16"/>
  <c r="Q18" i="16" s="1"/>
  <c r="M18" i="16"/>
  <c r="N17" i="16"/>
  <c r="Q17" i="16" s="1"/>
  <c r="M17" i="16"/>
  <c r="N16" i="16"/>
  <c r="Q16" i="16" s="1"/>
  <c r="M16" i="16"/>
  <c r="N15" i="16"/>
  <c r="Q15" i="16" s="1"/>
  <c r="M15" i="16"/>
  <c r="N14" i="16"/>
  <c r="Q14" i="16" s="1"/>
  <c r="M14" i="16"/>
  <c r="N13" i="16"/>
  <c r="Q13" i="16" s="1"/>
  <c r="M13" i="16"/>
  <c r="N12" i="16"/>
  <c r="Q12" i="16" s="1"/>
  <c r="M12" i="16"/>
  <c r="N11" i="16"/>
  <c r="Q11" i="16" s="1"/>
  <c r="M11" i="16"/>
  <c r="N10" i="16"/>
  <c r="Q10" i="16" s="1"/>
  <c r="M10" i="16"/>
  <c r="N9" i="16"/>
  <c r="Q9" i="16" s="1"/>
  <c r="T9" i="16" s="1"/>
  <c r="M9" i="16"/>
  <c r="N8" i="16"/>
  <c r="Q8" i="16" s="1"/>
  <c r="M8" i="16"/>
  <c r="X7" i="16"/>
  <c r="N7" i="16"/>
  <c r="Q7" i="16" s="1"/>
  <c r="M7" i="16"/>
  <c r="M6" i="16"/>
  <c r="G6" i="16"/>
  <c r="D6" i="16" s="1"/>
  <c r="N89" i="5"/>
  <c r="Q89" i="5" s="1"/>
  <c r="M89" i="5"/>
  <c r="N88" i="5"/>
  <c r="Q88" i="5"/>
  <c r="M88" i="5"/>
  <c r="N87" i="5"/>
  <c r="Q87" i="5" s="1"/>
  <c r="M87" i="5"/>
  <c r="N86" i="5"/>
  <c r="Q86" i="5"/>
  <c r="T86" i="5" s="1"/>
  <c r="M86" i="5"/>
  <c r="N85" i="5"/>
  <c r="Q85" i="5"/>
  <c r="T85" i="5" s="1"/>
  <c r="M85" i="5"/>
  <c r="N84" i="5"/>
  <c r="Q84" i="5"/>
  <c r="T84" i="5" s="1"/>
  <c r="M84" i="5"/>
  <c r="N83" i="5"/>
  <c r="Q83" i="5"/>
  <c r="T83" i="5" s="1"/>
  <c r="M83" i="5"/>
  <c r="N82" i="5"/>
  <c r="Q82" i="5"/>
  <c r="T82" i="5" s="1"/>
  <c r="M82" i="5"/>
  <c r="N81" i="5"/>
  <c r="Q81" i="5"/>
  <c r="T81" i="5" s="1"/>
  <c r="M81" i="5"/>
  <c r="N80" i="5"/>
  <c r="Q80" i="5"/>
  <c r="M80" i="5"/>
  <c r="N79" i="5"/>
  <c r="Q79" i="5" s="1"/>
  <c r="M79" i="5"/>
  <c r="N78" i="5"/>
  <c r="Q78" i="5" s="1"/>
  <c r="M78" i="5"/>
  <c r="N77" i="5"/>
  <c r="Q77" i="5" s="1"/>
  <c r="T77" i="5" s="1"/>
  <c r="M77" i="5"/>
  <c r="N76" i="5"/>
  <c r="Q76" i="5"/>
  <c r="M76" i="5"/>
  <c r="N75" i="5"/>
  <c r="Q75" i="5" s="1"/>
  <c r="M75" i="5"/>
  <c r="N74" i="5"/>
  <c r="Q74" i="5" s="1"/>
  <c r="M74" i="5"/>
  <c r="N73" i="5"/>
  <c r="Q73" i="5" s="1"/>
  <c r="S73" i="5" s="1"/>
  <c r="M73" i="5"/>
  <c r="N72" i="5"/>
  <c r="Q72" i="5"/>
  <c r="M72" i="5"/>
  <c r="N71" i="5"/>
  <c r="Q71" i="5" s="1"/>
  <c r="M71" i="5"/>
  <c r="N70" i="5"/>
  <c r="Q70" i="5" s="1"/>
  <c r="M70" i="5"/>
  <c r="N69" i="5"/>
  <c r="Q69" i="5" s="1"/>
  <c r="S69" i="5" s="1"/>
  <c r="M69" i="5"/>
  <c r="N68" i="5"/>
  <c r="Q68" i="5"/>
  <c r="M68" i="5"/>
  <c r="N67" i="5"/>
  <c r="Q67" i="5" s="1"/>
  <c r="M67" i="5"/>
  <c r="N66" i="5"/>
  <c r="Q66" i="5" s="1"/>
  <c r="M66" i="5"/>
  <c r="N65" i="5"/>
  <c r="Q65" i="5" s="1"/>
  <c r="T65" i="5" s="1"/>
  <c r="M65" i="5"/>
  <c r="N64" i="5"/>
  <c r="Q64" i="5"/>
  <c r="M64" i="5"/>
  <c r="N63" i="5"/>
  <c r="Q63" i="5" s="1"/>
  <c r="M63" i="5"/>
  <c r="N62" i="5"/>
  <c r="Q62" i="5" s="1"/>
  <c r="M62" i="5"/>
  <c r="N61" i="5"/>
  <c r="Q61" i="5" s="1"/>
  <c r="T61" i="5" s="1"/>
  <c r="M61" i="5"/>
  <c r="N60" i="5"/>
  <c r="Q60" i="5"/>
  <c r="M60" i="5"/>
  <c r="N59" i="5"/>
  <c r="Q59" i="5" s="1"/>
  <c r="M59" i="5"/>
  <c r="N58" i="5"/>
  <c r="Q58" i="5" s="1"/>
  <c r="M58" i="5"/>
  <c r="N57" i="5"/>
  <c r="Q57" i="5" s="1"/>
  <c r="S57" i="5" s="1"/>
  <c r="M57" i="5"/>
  <c r="N56" i="5"/>
  <c r="Q56" i="5"/>
  <c r="M56" i="5"/>
  <c r="N55" i="5"/>
  <c r="Q55" i="5" s="1"/>
  <c r="M55" i="5"/>
  <c r="N54" i="5"/>
  <c r="Q54" i="5" s="1"/>
  <c r="M54" i="5"/>
  <c r="N53" i="5"/>
  <c r="Q53" i="5" s="1"/>
  <c r="S53" i="5" s="1"/>
  <c r="M53" i="5"/>
  <c r="N52" i="5"/>
  <c r="Q52" i="5"/>
  <c r="M52" i="5"/>
  <c r="N51" i="5"/>
  <c r="Q51" i="5" s="1"/>
  <c r="M51" i="5"/>
  <c r="N50" i="5"/>
  <c r="Q50" i="5" s="1"/>
  <c r="M50" i="5"/>
  <c r="N49" i="5"/>
  <c r="Q49" i="5" s="1"/>
  <c r="T49" i="5" s="1"/>
  <c r="M49" i="5"/>
  <c r="N48" i="5"/>
  <c r="Q48" i="5"/>
  <c r="M48" i="5"/>
  <c r="N47" i="5"/>
  <c r="Q47" i="5" s="1"/>
  <c r="M47" i="5"/>
  <c r="N46" i="5"/>
  <c r="Q46" i="5" s="1"/>
  <c r="M46" i="5"/>
  <c r="N45" i="5"/>
  <c r="Q45" i="5" s="1"/>
  <c r="M45" i="5"/>
  <c r="N44" i="5"/>
  <c r="Q44" i="5" s="1"/>
  <c r="M44" i="5"/>
  <c r="N43" i="5"/>
  <c r="Q43" i="5" s="1"/>
  <c r="M43" i="5"/>
  <c r="N42" i="5"/>
  <c r="Q42" i="5" s="1"/>
  <c r="M42" i="5"/>
  <c r="N41" i="5"/>
  <c r="Q41" i="5" s="1"/>
  <c r="M41" i="5"/>
  <c r="N40" i="5"/>
  <c r="Q40" i="5" s="1"/>
  <c r="M40" i="5"/>
  <c r="N39" i="5"/>
  <c r="Q39" i="5" s="1"/>
  <c r="M39" i="5"/>
  <c r="N38" i="5"/>
  <c r="Q38" i="5" s="1"/>
  <c r="M38" i="5"/>
  <c r="N37" i="5"/>
  <c r="Q37" i="5" s="1"/>
  <c r="M37" i="5"/>
  <c r="N36" i="5"/>
  <c r="Q36" i="5" s="1"/>
  <c r="M36" i="5"/>
  <c r="N35" i="5"/>
  <c r="Q35" i="5" s="1"/>
  <c r="M35" i="5"/>
  <c r="N34" i="5"/>
  <c r="Q34" i="5" s="1"/>
  <c r="M34" i="5"/>
  <c r="N33" i="5"/>
  <c r="Q33" i="5" s="1"/>
  <c r="M33" i="5"/>
  <c r="N32" i="5"/>
  <c r="Q32" i="5" s="1"/>
  <c r="M32" i="5"/>
  <c r="N31" i="5"/>
  <c r="Q31" i="5" s="1"/>
  <c r="M31" i="5"/>
  <c r="N30" i="5"/>
  <c r="Q30" i="5" s="1"/>
  <c r="M30" i="5"/>
  <c r="N29" i="5"/>
  <c r="Q29" i="5" s="1"/>
  <c r="M29" i="5"/>
  <c r="N28" i="5"/>
  <c r="Q28" i="5" s="1"/>
  <c r="M28" i="5"/>
  <c r="N27" i="5"/>
  <c r="Q27" i="5" s="1"/>
  <c r="M27" i="5"/>
  <c r="N26" i="5"/>
  <c r="Q26" i="5" s="1"/>
  <c r="T26" i="5" s="1"/>
  <c r="M26" i="5"/>
  <c r="N25" i="5"/>
  <c r="Q25" i="5"/>
  <c r="M25" i="5"/>
  <c r="N24" i="5"/>
  <c r="Q24" i="5" s="1"/>
  <c r="M24" i="5"/>
  <c r="N23" i="5"/>
  <c r="Q23" i="5" s="1"/>
  <c r="M23" i="5"/>
  <c r="N22" i="5"/>
  <c r="Q22" i="5" s="1"/>
  <c r="T22" i="5" s="1"/>
  <c r="M22" i="5"/>
  <c r="N21" i="5"/>
  <c r="Q21" i="5"/>
  <c r="M21" i="5"/>
  <c r="N20" i="5"/>
  <c r="Q20" i="5" s="1"/>
  <c r="M20" i="5"/>
  <c r="N19" i="5"/>
  <c r="Q19" i="5" s="1"/>
  <c r="M19" i="5"/>
  <c r="N18" i="5"/>
  <c r="Q18" i="5" s="1"/>
  <c r="T18" i="5" s="1"/>
  <c r="M18" i="5"/>
  <c r="N17" i="5"/>
  <c r="Q17" i="5"/>
  <c r="M17" i="5"/>
  <c r="N16" i="5"/>
  <c r="Q16" i="5" s="1"/>
  <c r="M16" i="5"/>
  <c r="N15" i="5"/>
  <c r="Q15" i="5" s="1"/>
  <c r="M15" i="5"/>
  <c r="N14" i="5"/>
  <c r="Q14" i="5" s="1"/>
  <c r="T14" i="5" s="1"/>
  <c r="M14" i="5"/>
  <c r="N13" i="5"/>
  <c r="Q13" i="5"/>
  <c r="M13" i="5"/>
  <c r="N12" i="5"/>
  <c r="Q12" i="5" s="1"/>
  <c r="M12" i="5"/>
  <c r="N11" i="5"/>
  <c r="Q11" i="5" s="1"/>
  <c r="M11" i="5"/>
  <c r="N10" i="5"/>
  <c r="Q10" i="5" s="1"/>
  <c r="T10" i="5" s="1"/>
  <c r="M10" i="5"/>
  <c r="N9" i="5"/>
  <c r="Q9" i="5"/>
  <c r="M9" i="5"/>
  <c r="N8" i="5"/>
  <c r="Q8" i="5" s="1"/>
  <c r="M8" i="5"/>
  <c r="N7" i="5"/>
  <c r="Q7" i="5" s="1"/>
  <c r="S7" i="5" s="1"/>
  <c r="M7" i="5"/>
  <c r="M6" i="5"/>
  <c r="X7" i="5"/>
  <c r="G6" i="5"/>
  <c r="D6" i="5" s="1"/>
  <c r="N41" i="10"/>
  <c r="Q41" i="10" s="1"/>
  <c r="M41" i="10"/>
  <c r="N40" i="10"/>
  <c r="Q40" i="10" s="1"/>
  <c r="M40" i="10"/>
  <c r="N39" i="10"/>
  <c r="Q39" i="10"/>
  <c r="T39" i="10" s="1"/>
  <c r="M39" i="10"/>
  <c r="N38" i="10"/>
  <c r="Q38" i="10" s="1"/>
  <c r="M38" i="10"/>
  <c r="N37" i="10"/>
  <c r="Q37" i="10" s="1"/>
  <c r="M37" i="10"/>
  <c r="N36" i="10"/>
  <c r="Q36" i="10" s="1"/>
  <c r="M36" i="10"/>
  <c r="N35" i="10"/>
  <c r="Q35" i="10"/>
  <c r="S35" i="10" s="1"/>
  <c r="M35" i="10"/>
  <c r="N34" i="10"/>
  <c r="Q34" i="10" s="1"/>
  <c r="M34" i="10"/>
  <c r="N33" i="10"/>
  <c r="Q33" i="10" s="1"/>
  <c r="M33" i="10"/>
  <c r="N32" i="10"/>
  <c r="Q32" i="10" s="1"/>
  <c r="M32" i="10"/>
  <c r="N31" i="10"/>
  <c r="Q31" i="10"/>
  <c r="S31" i="10" s="1"/>
  <c r="M31" i="10"/>
  <c r="N30" i="10"/>
  <c r="Q30" i="10" s="1"/>
  <c r="M30" i="10"/>
  <c r="N29" i="10"/>
  <c r="Q29" i="10" s="1"/>
  <c r="M29" i="10"/>
  <c r="N28" i="10"/>
  <c r="Q28" i="10" s="1"/>
  <c r="M28" i="10"/>
  <c r="N27" i="10"/>
  <c r="Q27" i="10"/>
  <c r="S27" i="10" s="1"/>
  <c r="M27" i="10"/>
  <c r="N26" i="10"/>
  <c r="Q26" i="10" s="1"/>
  <c r="M26" i="10"/>
  <c r="N25" i="10"/>
  <c r="Q25" i="10" s="1"/>
  <c r="M25" i="10"/>
  <c r="N24" i="10"/>
  <c r="Q24" i="10" s="1"/>
  <c r="M24" i="10"/>
  <c r="N23" i="10"/>
  <c r="Q23" i="10"/>
  <c r="S23" i="10" s="1"/>
  <c r="M23" i="10"/>
  <c r="N22" i="10"/>
  <c r="Q22" i="10" s="1"/>
  <c r="M22" i="10"/>
  <c r="N21" i="10"/>
  <c r="Q21" i="10" s="1"/>
  <c r="M21" i="10"/>
  <c r="N20" i="10"/>
  <c r="Q20" i="10" s="1"/>
  <c r="M20" i="10"/>
  <c r="N19" i="10"/>
  <c r="Q19" i="10"/>
  <c r="S19" i="10" s="1"/>
  <c r="M19" i="10"/>
  <c r="N18" i="10"/>
  <c r="Q18" i="10" s="1"/>
  <c r="M18" i="10"/>
  <c r="N17" i="10"/>
  <c r="Q17" i="10" s="1"/>
  <c r="M17" i="10"/>
  <c r="N16" i="10"/>
  <c r="Q16" i="10" s="1"/>
  <c r="M16" i="10"/>
  <c r="N15" i="10"/>
  <c r="Q15" i="10"/>
  <c r="S15" i="10" s="1"/>
  <c r="M15" i="10"/>
  <c r="N14" i="10"/>
  <c r="Q14" i="10" s="1"/>
  <c r="M14" i="10"/>
  <c r="N13" i="10"/>
  <c r="Q13" i="10" s="1"/>
  <c r="M13" i="10"/>
  <c r="N12" i="10"/>
  <c r="Q12" i="10" s="1"/>
  <c r="M12" i="10"/>
  <c r="N11" i="10"/>
  <c r="Q11" i="10"/>
  <c r="S11" i="10" s="1"/>
  <c r="M11" i="10"/>
  <c r="N10" i="10"/>
  <c r="Q10" i="10" s="1"/>
  <c r="M10" i="10"/>
  <c r="N9" i="10"/>
  <c r="Q9" i="10" s="1"/>
  <c r="M9" i="10"/>
  <c r="N8" i="10"/>
  <c r="Q8" i="10" s="1"/>
  <c r="M8" i="10"/>
  <c r="X7" i="10"/>
  <c r="N7" i="10"/>
  <c r="Q7" i="10" s="1"/>
  <c r="M7" i="10"/>
  <c r="M6" i="10"/>
  <c r="G6" i="10"/>
  <c r="D6" i="10"/>
  <c r="O40" i="2"/>
  <c r="R40" i="2"/>
  <c r="T40" i="2" s="1"/>
  <c r="N40" i="2"/>
  <c r="O39" i="2"/>
  <c r="R39" i="2" s="1"/>
  <c r="N39" i="2"/>
  <c r="O38" i="2"/>
  <c r="R38" i="2" s="1"/>
  <c r="N38" i="2"/>
  <c r="O37" i="2"/>
  <c r="R37" i="2" s="1"/>
  <c r="N37" i="2"/>
  <c r="O36" i="2"/>
  <c r="R36" i="2" s="1"/>
  <c r="N36" i="2"/>
  <c r="O35" i="2"/>
  <c r="R35" i="2"/>
  <c r="U35" i="2" s="1"/>
  <c r="N35" i="2"/>
  <c r="O34" i="2"/>
  <c r="R34" i="2" s="1"/>
  <c r="N34" i="2"/>
  <c r="O33" i="2"/>
  <c r="R33" i="2" s="1"/>
  <c r="U33" i="2" s="1"/>
  <c r="N33" i="2"/>
  <c r="O32" i="2"/>
  <c r="R32" i="2"/>
  <c r="N32" i="2"/>
  <c r="O31" i="2"/>
  <c r="R31" i="2" s="1"/>
  <c r="N31" i="2"/>
  <c r="O30" i="2"/>
  <c r="R30" i="2" s="1"/>
  <c r="T30" i="2" s="1"/>
  <c r="N30" i="2"/>
  <c r="O29" i="2"/>
  <c r="R29" i="2" s="1"/>
  <c r="N29" i="2"/>
  <c r="O28" i="2"/>
  <c r="R28" i="2" s="1"/>
  <c r="N28" i="2"/>
  <c r="O27" i="2"/>
  <c r="R27" i="2"/>
  <c r="N27" i="2"/>
  <c r="O26" i="2"/>
  <c r="R26" i="2" s="1"/>
  <c r="N26" i="2"/>
  <c r="O25" i="2"/>
  <c r="R25" i="2" s="1"/>
  <c r="T25" i="2" s="1"/>
  <c r="N25" i="2"/>
  <c r="O24" i="2"/>
  <c r="R24" i="2"/>
  <c r="U24" i="2" s="1"/>
  <c r="N24" i="2"/>
  <c r="O23" i="2"/>
  <c r="R23" i="2" s="1"/>
  <c r="N23" i="2"/>
  <c r="O22" i="2"/>
  <c r="R22" i="2" s="1"/>
  <c r="N22" i="2"/>
  <c r="O21" i="2"/>
  <c r="R21" i="2" s="1"/>
  <c r="N21" i="2"/>
  <c r="O20" i="2"/>
  <c r="R20" i="2" s="1"/>
  <c r="N20" i="2"/>
  <c r="O19" i="2"/>
  <c r="R19" i="2"/>
  <c r="T19" i="2" s="1"/>
  <c r="N19" i="2"/>
  <c r="O18" i="2"/>
  <c r="R18" i="2" s="1"/>
  <c r="N18" i="2"/>
  <c r="O17" i="2"/>
  <c r="R17" i="2" s="1"/>
  <c r="U17" i="2" s="1"/>
  <c r="N17" i="2"/>
  <c r="O16" i="2"/>
  <c r="R16" i="2"/>
  <c r="N16" i="2"/>
  <c r="O15" i="2"/>
  <c r="R15" i="2" s="1"/>
  <c r="N15" i="2"/>
  <c r="O14" i="2"/>
  <c r="R14" i="2" s="1"/>
  <c r="U14" i="2" s="1"/>
  <c r="N14" i="2"/>
  <c r="O13" i="2"/>
  <c r="R13" i="2" s="1"/>
  <c r="N13" i="2"/>
  <c r="O12" i="2"/>
  <c r="R12" i="2" s="1"/>
  <c r="N12" i="2"/>
  <c r="O11" i="2"/>
  <c r="R11" i="2"/>
  <c r="N11" i="2"/>
  <c r="O10" i="2"/>
  <c r="R10" i="2" s="1"/>
  <c r="N10" i="2"/>
  <c r="O9" i="2"/>
  <c r="R9" i="2" s="1"/>
  <c r="N9" i="2"/>
  <c r="R8" i="2"/>
  <c r="R7" i="2"/>
  <c r="N6" i="2"/>
  <c r="H6" i="2"/>
  <c r="E6" i="2" s="1"/>
  <c r="N72" i="17"/>
  <c r="Q72" i="17"/>
  <c r="M72" i="17"/>
  <c r="N71" i="17"/>
  <c r="Q71" i="17" s="1"/>
  <c r="M71" i="17"/>
  <c r="N70" i="17"/>
  <c r="Q70" i="17"/>
  <c r="M70" i="17"/>
  <c r="N69" i="17"/>
  <c r="Q69" i="17" s="1"/>
  <c r="M69" i="17"/>
  <c r="N68" i="17"/>
  <c r="Q68" i="17" s="1"/>
  <c r="M68" i="17"/>
  <c r="N67" i="17"/>
  <c r="Q67" i="17"/>
  <c r="M67" i="17"/>
  <c r="N66" i="17"/>
  <c r="Q66" i="17" s="1"/>
  <c r="M66" i="17"/>
  <c r="N65" i="17"/>
  <c r="Q65" i="17" s="1"/>
  <c r="M65" i="17"/>
  <c r="N64" i="17"/>
  <c r="Q64" i="17"/>
  <c r="M64" i="17"/>
  <c r="N63" i="17"/>
  <c r="Q63" i="17" s="1"/>
  <c r="M63" i="17"/>
  <c r="N62" i="17"/>
  <c r="Q62" i="17" s="1"/>
  <c r="M62" i="17"/>
  <c r="N61" i="17"/>
  <c r="Q61" i="17" s="1"/>
  <c r="M61" i="17"/>
  <c r="N60" i="17"/>
  <c r="Q60" i="17"/>
  <c r="M60" i="17"/>
  <c r="N59" i="17"/>
  <c r="Q59" i="17" s="1"/>
  <c r="M59" i="17"/>
  <c r="N58" i="17"/>
  <c r="Q58" i="17" s="1"/>
  <c r="M58" i="17"/>
  <c r="N57" i="17"/>
  <c r="Q57" i="17" s="1"/>
  <c r="M57" i="17"/>
  <c r="N56" i="17"/>
  <c r="Q56" i="17"/>
  <c r="M56" i="17"/>
  <c r="N55" i="17"/>
  <c r="Q55" i="17" s="1"/>
  <c r="M55" i="17"/>
  <c r="N54" i="17"/>
  <c r="Q54" i="17" s="1"/>
  <c r="M54" i="17"/>
  <c r="N53" i="17"/>
  <c r="Q53" i="17" s="1"/>
  <c r="M53" i="17"/>
  <c r="N52" i="17"/>
  <c r="Q52" i="17"/>
  <c r="M52" i="17"/>
  <c r="N51" i="17"/>
  <c r="Q51" i="17" s="1"/>
  <c r="M51" i="17"/>
  <c r="N50" i="17"/>
  <c r="Q50" i="17" s="1"/>
  <c r="M50" i="17"/>
  <c r="N49" i="17"/>
  <c r="Q49" i="17" s="1"/>
  <c r="M49" i="17"/>
  <c r="N48" i="17"/>
  <c r="Q48" i="17"/>
  <c r="M48" i="17"/>
  <c r="N47" i="17"/>
  <c r="Q47" i="17" s="1"/>
  <c r="M47" i="17"/>
  <c r="N46" i="17"/>
  <c r="Q46" i="17" s="1"/>
  <c r="M46" i="17"/>
  <c r="N45" i="17"/>
  <c r="Q45" i="17" s="1"/>
  <c r="M45" i="17"/>
  <c r="N44" i="17"/>
  <c r="Q44" i="17"/>
  <c r="M44" i="17"/>
  <c r="N43" i="17"/>
  <c r="Q43" i="17" s="1"/>
  <c r="M43" i="17"/>
  <c r="N42" i="17"/>
  <c r="Q42" i="17" s="1"/>
  <c r="M42" i="17"/>
  <c r="N41" i="17"/>
  <c r="Q41" i="17" s="1"/>
  <c r="M41" i="17"/>
  <c r="N40" i="17"/>
  <c r="Q40" i="17"/>
  <c r="M40" i="17"/>
  <c r="N39" i="17"/>
  <c r="Q39" i="17" s="1"/>
  <c r="M39" i="17"/>
  <c r="N38" i="17"/>
  <c r="Q38" i="17" s="1"/>
  <c r="M38" i="17"/>
  <c r="N37" i="17"/>
  <c r="Q37" i="17" s="1"/>
  <c r="M37" i="17"/>
  <c r="N36" i="17"/>
  <c r="Q36" i="17"/>
  <c r="M36" i="17"/>
  <c r="N35" i="17"/>
  <c r="Q35" i="17" s="1"/>
  <c r="M35" i="17"/>
  <c r="N34" i="17"/>
  <c r="Q34" i="17" s="1"/>
  <c r="M34" i="17"/>
  <c r="N33" i="17"/>
  <c r="Q33" i="17" s="1"/>
  <c r="M33" i="17"/>
  <c r="N32" i="17"/>
  <c r="Q32" i="17"/>
  <c r="M32" i="17"/>
  <c r="N31" i="17"/>
  <c r="Q31" i="17" s="1"/>
  <c r="M31" i="17"/>
  <c r="N30" i="17"/>
  <c r="Q30" i="17" s="1"/>
  <c r="M30" i="17"/>
  <c r="N29" i="17"/>
  <c r="Q29" i="17" s="1"/>
  <c r="M29" i="17"/>
  <c r="N28" i="17"/>
  <c r="Q28" i="17"/>
  <c r="M28" i="17"/>
  <c r="N27" i="17"/>
  <c r="Q27" i="17" s="1"/>
  <c r="M27" i="17"/>
  <c r="N26" i="17"/>
  <c r="Q26" i="17" s="1"/>
  <c r="M26" i="17"/>
  <c r="N25" i="17"/>
  <c r="Q25" i="17" s="1"/>
  <c r="M25" i="17"/>
  <c r="N24" i="17"/>
  <c r="Q24" i="17"/>
  <c r="M24" i="17"/>
  <c r="N23" i="17"/>
  <c r="Q23" i="17" s="1"/>
  <c r="M23" i="17"/>
  <c r="N22" i="17"/>
  <c r="Q22" i="17" s="1"/>
  <c r="M22" i="17"/>
  <c r="N21" i="17"/>
  <c r="Q21" i="17" s="1"/>
  <c r="M21" i="17"/>
  <c r="N20" i="17"/>
  <c r="Q20" i="17"/>
  <c r="M20" i="17"/>
  <c r="N19" i="17"/>
  <c r="Q19" i="17" s="1"/>
  <c r="M19" i="17"/>
  <c r="N18" i="17"/>
  <c r="Q18" i="17" s="1"/>
  <c r="M18" i="17"/>
  <c r="N17" i="17"/>
  <c r="Q17" i="17" s="1"/>
  <c r="M17" i="17"/>
  <c r="N16" i="17"/>
  <c r="Q16" i="17"/>
  <c r="M16" i="17"/>
  <c r="N15" i="17"/>
  <c r="Q15" i="17" s="1"/>
  <c r="M15" i="17"/>
  <c r="N14" i="17"/>
  <c r="Q14" i="17" s="1"/>
  <c r="M14" i="17"/>
  <c r="N13" i="17"/>
  <c r="Q13" i="17" s="1"/>
  <c r="M13" i="17"/>
  <c r="N12" i="17"/>
  <c r="Q12" i="17"/>
  <c r="M12" i="17"/>
  <c r="N11" i="17"/>
  <c r="Q11" i="17" s="1"/>
  <c r="M11" i="17"/>
  <c r="N10" i="17"/>
  <c r="Q10" i="17" s="1"/>
  <c r="M10" i="17"/>
  <c r="N9" i="17"/>
  <c r="Q9" i="17" s="1"/>
  <c r="M9" i="17"/>
  <c r="N8" i="17"/>
  <c r="Q8" i="17"/>
  <c r="M8" i="17"/>
  <c r="N7" i="17"/>
  <c r="Q7" i="17" s="1"/>
  <c r="M7" i="17"/>
  <c r="M6" i="17"/>
  <c r="G6" i="17"/>
  <c r="D6" i="17" s="1"/>
  <c r="G6" i="4"/>
  <c r="D6" i="4" s="1"/>
  <c r="T17" i="2"/>
  <c r="T33" i="2"/>
  <c r="S100" i="16"/>
  <c r="R100" i="16" s="1"/>
  <c r="S49" i="16"/>
  <c r="S57" i="16"/>
  <c r="S65" i="16"/>
  <c r="R65" i="16" s="1"/>
  <c r="T7" i="5"/>
  <c r="T48" i="5"/>
  <c r="S48" i="5"/>
  <c r="T52" i="5"/>
  <c r="R52" i="5" s="1"/>
  <c r="S52" i="5"/>
  <c r="T56" i="5"/>
  <c r="R56" i="5" s="1"/>
  <c r="S56" i="5"/>
  <c r="T60" i="5"/>
  <c r="S60" i="5"/>
  <c r="T64" i="5"/>
  <c r="S64" i="5"/>
  <c r="T68" i="5"/>
  <c r="R68" i="5" s="1"/>
  <c r="S68" i="5"/>
  <c r="T72" i="5"/>
  <c r="R72" i="5" s="1"/>
  <c r="S72" i="5"/>
  <c r="T76" i="5"/>
  <c r="S76" i="5"/>
  <c r="T80" i="5"/>
  <c r="R80" i="5" s="1"/>
  <c r="S80" i="5"/>
  <c r="T87" i="5"/>
  <c r="S87" i="5"/>
  <c r="R87" i="5"/>
  <c r="T89" i="5"/>
  <c r="S89" i="5"/>
  <c r="R89" i="5" s="1"/>
  <c r="S81" i="5"/>
  <c r="R81" i="5" s="1"/>
  <c r="S82" i="5"/>
  <c r="R82" i="5" s="1"/>
  <c r="S83" i="5"/>
  <c r="R83" i="5" s="1"/>
  <c r="S84" i="5"/>
  <c r="R84" i="5" s="1"/>
  <c r="S85" i="5"/>
  <c r="R85" i="5" s="1"/>
  <c r="S86" i="5"/>
  <c r="R86" i="5" s="1"/>
  <c r="R7" i="5"/>
  <c r="S43" i="13"/>
  <c r="S46" i="13"/>
  <c r="R46" i="13" s="1"/>
  <c r="T54" i="13"/>
  <c r="T58" i="13"/>
  <c r="T75" i="3"/>
  <c r="S75" i="3"/>
  <c r="T77" i="3"/>
  <c r="T79" i="3"/>
  <c r="S79" i="3"/>
  <c r="R79" i="3" s="1"/>
  <c r="T81" i="3"/>
  <c r="T83" i="3"/>
  <c r="R83" i="3" s="1"/>
  <c r="S83" i="3"/>
  <c r="S85" i="3"/>
  <c r="R85" i="3" s="1"/>
  <c r="S87" i="3"/>
  <c r="T87" i="3"/>
  <c r="T46" i="3"/>
  <c r="T54" i="3"/>
  <c r="T62" i="3"/>
  <c r="T70" i="3"/>
  <c r="S88" i="3"/>
  <c r="R88" i="3" s="1"/>
  <c r="S89" i="3"/>
  <c r="S90" i="3"/>
  <c r="R90" i="3" s="1"/>
  <c r="S91" i="3"/>
  <c r="R91" i="3" s="1"/>
  <c r="S92" i="3"/>
  <c r="R92" i="3" s="1"/>
  <c r="S93" i="3"/>
  <c r="S94" i="3"/>
  <c r="R94" i="3" s="1"/>
  <c r="S95" i="3"/>
  <c r="R95" i="3" s="1"/>
  <c r="S96" i="3"/>
  <c r="R96" i="3" s="1"/>
  <c r="S97" i="3"/>
  <c r="S98" i="3"/>
  <c r="R98" i="3" s="1"/>
  <c r="S99" i="3"/>
  <c r="R99" i="3" s="1"/>
  <c r="S100" i="3"/>
  <c r="R100" i="3" s="1"/>
  <c r="S101" i="3"/>
  <c r="S102" i="3"/>
  <c r="R102" i="3" s="1"/>
  <c r="S103" i="3"/>
  <c r="R103" i="3" s="1"/>
  <c r="S104" i="3"/>
  <c r="R104" i="3" s="1"/>
  <c r="S105" i="3"/>
  <c r="S106" i="3"/>
  <c r="R106" i="3" s="1"/>
  <c r="S107" i="3"/>
  <c r="R107" i="3" s="1"/>
  <c r="T16" i="13"/>
  <c r="T7" i="30"/>
  <c r="S21" i="39"/>
  <c r="S26" i="38"/>
  <c r="R26" i="38" s="1"/>
  <c r="T8" i="37"/>
  <c r="T9" i="37"/>
  <c r="T10" i="37"/>
  <c r="T11" i="37"/>
  <c r="T12" i="37"/>
  <c r="T13" i="37"/>
  <c r="T14" i="37"/>
  <c r="T15" i="37"/>
  <c r="T16" i="37"/>
  <c r="T17" i="37"/>
  <c r="T18" i="37"/>
  <c r="T19" i="37"/>
  <c r="T20" i="37"/>
  <c r="T21" i="37"/>
  <c r="T22" i="37"/>
  <c r="T23" i="37"/>
  <c r="T24" i="37"/>
  <c r="T25" i="37"/>
  <c r="T26" i="37"/>
  <c r="T27" i="37"/>
  <c r="T28" i="37"/>
  <c r="T29" i="37"/>
  <c r="T30" i="37"/>
  <c r="T31" i="37"/>
  <c r="T32" i="37"/>
  <c r="T33" i="37"/>
  <c r="T34" i="37"/>
  <c r="T35" i="37"/>
  <c r="T36" i="37"/>
  <c r="T37" i="37"/>
  <c r="T38" i="37"/>
  <c r="T46" i="37"/>
  <c r="S46" i="37"/>
  <c r="T48" i="37"/>
  <c r="S48" i="37"/>
  <c r="R48" i="37" s="1"/>
  <c r="T50" i="37"/>
  <c r="S50" i="37"/>
  <c r="T52" i="37"/>
  <c r="S52" i="37"/>
  <c r="R52" i="37" s="1"/>
  <c r="T54" i="37"/>
  <c r="S54" i="37"/>
  <c r="T56" i="37"/>
  <c r="S56" i="37"/>
  <c r="T58" i="37"/>
  <c r="S58" i="37"/>
  <c r="R58" i="37"/>
  <c r="T39" i="37"/>
  <c r="T40" i="37"/>
  <c r="T41" i="37"/>
  <c r="T42" i="37"/>
  <c r="T43" i="37"/>
  <c r="T44" i="37"/>
  <c r="S7" i="6"/>
  <c r="S26" i="6"/>
  <c r="R26" i="6" s="1"/>
  <c r="S74" i="7"/>
  <c r="R74" i="7" s="1"/>
  <c r="S78" i="7"/>
  <c r="S80" i="7"/>
  <c r="S82" i="7"/>
  <c r="S83" i="7"/>
  <c r="T11" i="3"/>
  <c r="S11" i="3"/>
  <c r="R11" i="3" s="1"/>
  <c r="T24" i="3"/>
  <c r="S24" i="3"/>
  <c r="T38" i="3"/>
  <c r="S38" i="3"/>
  <c r="S40" i="3"/>
  <c r="R40" i="3" s="1"/>
  <c r="R50" i="37"/>
  <c r="R46" i="37"/>
  <c r="T7" i="6"/>
  <c r="S7" i="15"/>
  <c r="S11" i="30"/>
  <c r="T11" i="30"/>
  <c r="S15" i="30"/>
  <c r="T15" i="30"/>
  <c r="S19" i="30"/>
  <c r="T19" i="30"/>
  <c r="T7" i="15"/>
  <c r="R11" i="30"/>
  <c r="T8" i="15"/>
  <c r="S8" i="15"/>
  <c r="R8" i="15" s="1"/>
  <c r="T12" i="15"/>
  <c r="S12" i="15"/>
  <c r="R12" i="15" s="1"/>
  <c r="T16" i="15"/>
  <c r="S16" i="15"/>
  <c r="R16" i="15" s="1"/>
  <c r="R7" i="15"/>
  <c r="T8" i="30"/>
  <c r="T10" i="32"/>
  <c r="R10" i="32" s="1"/>
  <c r="S10" i="32"/>
  <c r="T14" i="32"/>
  <c r="S14" i="32"/>
  <c r="T18" i="32"/>
  <c r="R18" i="32" s="1"/>
  <c r="S18" i="32"/>
  <c r="S22" i="32"/>
  <c r="R22" i="32" s="1"/>
  <c r="T22" i="32"/>
  <c r="S24" i="32"/>
  <c r="R24" i="32" s="1"/>
  <c r="T24" i="32"/>
  <c r="T10" i="13"/>
  <c r="R10" i="13" s="1"/>
  <c r="S10" i="13"/>
  <c r="T26" i="13"/>
  <c r="S26" i="13"/>
  <c r="T20" i="39"/>
  <c r="S20" i="39"/>
  <c r="T15" i="39"/>
  <c r="S15" i="39"/>
  <c r="R15" i="39"/>
  <c r="T23" i="39"/>
  <c r="T26" i="39"/>
  <c r="S26" i="39"/>
  <c r="S9" i="38"/>
  <c r="T9" i="38"/>
  <c r="S12" i="38"/>
  <c r="T12" i="38"/>
  <c r="S16" i="38"/>
  <c r="T16" i="38"/>
  <c r="S7" i="12"/>
  <c r="R7" i="12" s="1"/>
  <c r="T7" i="12"/>
  <c r="R54" i="37"/>
  <c r="T13" i="1"/>
  <c r="T11" i="1"/>
  <c r="S11" i="1"/>
  <c r="S8" i="1"/>
  <c r="T25" i="6"/>
  <c r="S25" i="6"/>
  <c r="R25" i="6" s="1"/>
  <c r="T8" i="6"/>
  <c r="S8" i="6"/>
  <c r="R8" i="6"/>
  <c r="T12" i="6"/>
  <c r="S12" i="6"/>
  <c r="R12" i="6" s="1"/>
  <c r="T13" i="6"/>
  <c r="T16" i="6"/>
  <c r="R16" i="6" s="1"/>
  <c r="S16" i="6"/>
  <c r="S17" i="6"/>
  <c r="R17" i="6" s="1"/>
  <c r="T20" i="6"/>
  <c r="S20" i="6"/>
  <c r="R20" i="6" s="1"/>
  <c r="S11" i="7"/>
  <c r="R11" i="7" s="1"/>
  <c r="T24" i="7"/>
  <c r="S24" i="7"/>
  <c r="T8" i="7"/>
  <c r="S16" i="7"/>
  <c r="R16" i="7" s="1"/>
  <c r="S48" i="3"/>
  <c r="T48" i="3"/>
  <c r="S56" i="3"/>
  <c r="R56" i="3" s="1"/>
  <c r="S64" i="3"/>
  <c r="R64" i="3" s="1"/>
  <c r="T64" i="3"/>
  <c r="S15" i="3"/>
  <c r="R15" i="3" s="1"/>
  <c r="T15" i="3"/>
  <c r="S31" i="3"/>
  <c r="R31" i="3" s="1"/>
  <c r="R75" i="3"/>
  <c r="S17" i="3"/>
  <c r="T33" i="3"/>
  <c r="S33" i="3"/>
  <c r="S45" i="3"/>
  <c r="R45" i="3" s="1"/>
  <c r="S53" i="3"/>
  <c r="T53" i="3"/>
  <c r="S61" i="3"/>
  <c r="S69" i="3"/>
  <c r="R69" i="3" s="1"/>
  <c r="T69" i="3"/>
  <c r="T29" i="3"/>
  <c r="S29" i="3"/>
  <c r="T43" i="3"/>
  <c r="S43" i="3"/>
  <c r="S59" i="3"/>
  <c r="R59" i="3" s="1"/>
  <c r="T59" i="3"/>
  <c r="R24" i="3"/>
  <c r="S20" i="3"/>
  <c r="T20" i="3"/>
  <c r="T57" i="13"/>
  <c r="S57" i="13"/>
  <c r="R57" i="13" s="1"/>
  <c r="S53" i="13"/>
  <c r="T53" i="13"/>
  <c r="S61" i="13"/>
  <c r="R61" i="13"/>
  <c r="T61" i="13"/>
  <c r="R26" i="13"/>
  <c r="S21" i="13"/>
  <c r="R21" i="13" s="1"/>
  <c r="T21" i="13"/>
  <c r="S31" i="13"/>
  <c r="T31" i="13"/>
  <c r="T32" i="13"/>
  <c r="T35" i="13"/>
  <c r="R35" i="13" s="1"/>
  <c r="S35" i="13"/>
  <c r="T36" i="13"/>
  <c r="T39" i="13"/>
  <c r="S39" i="13"/>
  <c r="T40" i="13"/>
  <c r="T15" i="13"/>
  <c r="R15" i="13" s="1"/>
  <c r="S15" i="13"/>
  <c r="T35" i="14"/>
  <c r="S35" i="14"/>
  <c r="T43" i="14"/>
  <c r="S43" i="14"/>
  <c r="R43" i="14" s="1"/>
  <c r="T39" i="14"/>
  <c r="S39" i="14"/>
  <c r="T11" i="14"/>
  <c r="S14" i="14"/>
  <c r="T14" i="14"/>
  <c r="S20" i="14"/>
  <c r="T20" i="14"/>
  <c r="S23" i="14"/>
  <c r="T23" i="14"/>
  <c r="S27" i="14"/>
  <c r="R27" i="14" s="1"/>
  <c r="T27" i="14"/>
  <c r="T31" i="14"/>
  <c r="S31" i="14"/>
  <c r="S47" i="14"/>
  <c r="R47" i="14" s="1"/>
  <c r="T47" i="14"/>
  <c r="T53" i="16"/>
  <c r="S53" i="16"/>
  <c r="T69" i="16"/>
  <c r="S69" i="16"/>
  <c r="T61" i="16"/>
  <c r="S61" i="16"/>
  <c r="T51" i="16"/>
  <c r="S9" i="16"/>
  <c r="S88" i="5"/>
  <c r="R88" i="5" s="1"/>
  <c r="T88" i="5"/>
  <c r="S49" i="5"/>
  <c r="T53" i="5"/>
  <c r="S65" i="5"/>
  <c r="T69" i="5"/>
  <c r="R76" i="5"/>
  <c r="R60" i="5"/>
  <c r="S9" i="5"/>
  <c r="T9" i="5"/>
  <c r="S10" i="5"/>
  <c r="R10" i="5" s="1"/>
  <c r="S13" i="5"/>
  <c r="T13" i="5"/>
  <c r="R13" i="5" s="1"/>
  <c r="S14" i="5"/>
  <c r="R14" i="5" s="1"/>
  <c r="S17" i="5"/>
  <c r="T17" i="5"/>
  <c r="S18" i="5"/>
  <c r="S21" i="5"/>
  <c r="T21" i="5"/>
  <c r="R21" i="5" s="1"/>
  <c r="S22" i="5"/>
  <c r="R22" i="5" s="1"/>
  <c r="S25" i="5"/>
  <c r="T25" i="5"/>
  <c r="S26" i="5"/>
  <c r="R26" i="5" s="1"/>
  <c r="T9" i="10"/>
  <c r="S9" i="10"/>
  <c r="T13" i="10"/>
  <c r="S13" i="10"/>
  <c r="R13" i="10" s="1"/>
  <c r="T17" i="10"/>
  <c r="S17" i="10"/>
  <c r="R17" i="10" s="1"/>
  <c r="T21" i="10"/>
  <c r="S21" i="10"/>
  <c r="R21" i="10" s="1"/>
  <c r="T25" i="10"/>
  <c r="S25" i="10"/>
  <c r="R25" i="10" s="1"/>
  <c r="T29" i="10"/>
  <c r="S29" i="10"/>
  <c r="R29" i="10" s="1"/>
  <c r="T33" i="10"/>
  <c r="S33" i="10"/>
  <c r="R33" i="10" s="1"/>
  <c r="T37" i="10"/>
  <c r="S37" i="10"/>
  <c r="R37" i="10" s="1"/>
  <c r="S41" i="10"/>
  <c r="T41" i="10"/>
  <c r="R41" i="10" s="1"/>
  <c r="S20" i="17"/>
  <c r="T20" i="17"/>
  <c r="S70" i="17"/>
  <c r="T70" i="17"/>
  <c r="R70" i="17" s="1"/>
  <c r="S64" i="17"/>
  <c r="T64" i="17"/>
  <c r="R64" i="17" s="1"/>
  <c r="S26" i="17"/>
  <c r="T26" i="17"/>
  <c r="R26" i="17" s="1"/>
  <c r="S12" i="17"/>
  <c r="T12" i="17"/>
  <c r="R12" i="17" s="1"/>
  <c r="S16" i="17"/>
  <c r="T16" i="17"/>
  <c r="S54" i="17"/>
  <c r="T54" i="17"/>
  <c r="S67" i="17"/>
  <c r="T67" i="17"/>
  <c r="S22" i="17"/>
  <c r="T22" i="17"/>
  <c r="R22" i="17" s="1"/>
  <c r="T8" i="17"/>
  <c r="S8" i="17"/>
  <c r="R8" i="17" s="1"/>
  <c r="S34" i="17"/>
  <c r="T34" i="17"/>
  <c r="R34" i="17" s="1"/>
  <c r="S42" i="17"/>
  <c r="T42" i="17"/>
  <c r="S50" i="17"/>
  <c r="T50" i="17"/>
  <c r="R50" i="17" s="1"/>
  <c r="S30" i="17"/>
  <c r="T30" i="17"/>
  <c r="R30" i="17" s="1"/>
  <c r="S38" i="17"/>
  <c r="T38" i="17"/>
  <c r="S46" i="17"/>
  <c r="T46" i="17"/>
  <c r="S71" i="17"/>
  <c r="T71" i="17"/>
  <c r="R71" i="17" s="1"/>
  <c r="R20" i="17"/>
  <c r="R54" i="17"/>
  <c r="S28" i="17"/>
  <c r="R28" i="17" s="1"/>
  <c r="T28" i="17"/>
  <c r="S32" i="17"/>
  <c r="R32" i="17" s="1"/>
  <c r="T32" i="17"/>
  <c r="S36" i="17"/>
  <c r="R36" i="17" s="1"/>
  <c r="T36" i="17"/>
  <c r="S40" i="17"/>
  <c r="R40" i="17" s="1"/>
  <c r="T40" i="17"/>
  <c r="S44" i="17"/>
  <c r="T44" i="17"/>
  <c r="S48" i="17"/>
  <c r="R48" i="17" s="1"/>
  <c r="T48" i="17"/>
  <c r="S56" i="17"/>
  <c r="T56" i="17"/>
  <c r="S60" i="17"/>
  <c r="R60" i="17" s="1"/>
  <c r="T60" i="17"/>
  <c r="S66" i="17"/>
  <c r="T66" i="17"/>
  <c r="S72" i="17"/>
  <c r="R72" i="17" s="1"/>
  <c r="T72" i="17"/>
  <c r="T10" i="17"/>
  <c r="R10" i="17" s="1"/>
  <c r="S10" i="17"/>
  <c r="S14" i="17"/>
  <c r="R14" i="17" s="1"/>
  <c r="T14" i="17"/>
  <c r="S18" i="17"/>
  <c r="T18" i="17"/>
  <c r="S24" i="17"/>
  <c r="R24" i="17" s="1"/>
  <c r="T24" i="17"/>
  <c r="S52" i="17"/>
  <c r="T52" i="17"/>
  <c r="S58" i="17"/>
  <c r="R58" i="17" s="1"/>
  <c r="T58" i="17"/>
  <c r="S62" i="17"/>
  <c r="R62" i="17" s="1"/>
  <c r="T62" i="17"/>
  <c r="S68" i="17"/>
  <c r="T68" i="17"/>
  <c r="T7" i="2"/>
  <c r="U7" i="2" s="1"/>
  <c r="T11" i="2"/>
  <c r="U11" i="2" s="1"/>
  <c r="S11" i="2" s="1"/>
  <c r="U27" i="2"/>
  <c r="S27" i="2" s="1"/>
  <c r="T27" i="2"/>
  <c r="T14" i="2"/>
  <c r="S14" i="2" s="1"/>
  <c r="U22" i="2"/>
  <c r="T22" i="2"/>
  <c r="S22" i="2" s="1"/>
  <c r="U38" i="2"/>
  <c r="T38" i="2"/>
  <c r="S38" i="2" s="1"/>
  <c r="U8" i="2"/>
  <c r="S8" i="2" s="1"/>
  <c r="U16" i="2"/>
  <c r="T16" i="2"/>
  <c r="S16" i="2" s="1"/>
  <c r="T32" i="2"/>
  <c r="U32" i="2"/>
  <c r="S17" i="22"/>
  <c r="R17" i="22" s="1"/>
  <c r="S19" i="22"/>
  <c r="R19" i="22" s="1"/>
  <c r="S21" i="22"/>
  <c r="R21" i="22" s="1"/>
  <c r="S23" i="22"/>
  <c r="R23" i="22" s="1"/>
  <c r="S25" i="22"/>
  <c r="R25" i="22" s="1"/>
  <c r="R20" i="14"/>
  <c r="R14" i="32"/>
  <c r="R48" i="3"/>
  <c r="R39" i="13"/>
  <c r="R25" i="5"/>
  <c r="R17" i="5"/>
  <c r="R9" i="5"/>
  <c r="R9" i="10"/>
  <c r="R66" i="17"/>
  <c r="R56" i="17"/>
  <c r="R52" i="17"/>
  <c r="R18" i="17"/>
  <c r="R44" i="17"/>
  <c r="R46" i="17"/>
  <c r="R42" i="17"/>
  <c r="R68" i="17"/>
  <c r="S32" i="2"/>
  <c r="T9" i="31"/>
  <c r="S9" i="31"/>
  <c r="R9" i="31" s="1"/>
  <c r="T13" i="31"/>
  <c r="S13" i="31"/>
  <c r="R13" i="31"/>
  <c r="T7" i="31"/>
  <c r="S9" i="24"/>
  <c r="S11" i="32"/>
  <c r="T11" i="32"/>
  <c r="S15" i="32"/>
  <c r="R15" i="32" s="1"/>
  <c r="T15" i="32"/>
  <c r="S19" i="32"/>
  <c r="T19" i="32"/>
  <c r="S23" i="32"/>
  <c r="R23" i="32" s="1"/>
  <c r="T23" i="32"/>
  <c r="S20" i="38"/>
  <c r="R20" i="38" s="1"/>
  <c r="T20" i="38"/>
  <c r="T23" i="38"/>
  <c r="S23" i="38"/>
  <c r="T29" i="38"/>
  <c r="S29" i="38"/>
  <c r="T7" i="38"/>
  <c r="S7" i="38"/>
  <c r="R7" i="38" s="1"/>
  <c r="S10" i="38"/>
  <c r="T10" i="38"/>
  <c r="T8" i="39"/>
  <c r="T11" i="39"/>
  <c r="S11" i="39"/>
  <c r="R11" i="39" s="1"/>
  <c r="T30" i="39"/>
  <c r="S30" i="39"/>
  <c r="R30" i="39" s="1"/>
  <c r="T7" i="39"/>
  <c r="S13" i="39"/>
  <c r="R13" i="39" s="1"/>
  <c r="T66" i="7"/>
  <c r="R19" i="32"/>
  <c r="R11" i="32"/>
  <c r="R29" i="38"/>
  <c r="S17" i="38" l="1"/>
  <c r="T17" i="38"/>
  <c r="T22" i="38"/>
  <c r="S22" i="38"/>
  <c r="R22" i="38" s="1"/>
  <c r="R10" i="38"/>
  <c r="R16" i="38"/>
  <c r="R12" i="38"/>
  <c r="S13" i="38"/>
  <c r="R13" i="38" s="1"/>
  <c r="T13" i="38"/>
  <c r="T24" i="38"/>
  <c r="S24" i="38"/>
  <c r="T28" i="38"/>
  <c r="S28" i="38"/>
  <c r="S30" i="38"/>
  <c r="T30" i="38"/>
  <c r="T21" i="38"/>
  <c r="S21" i="38"/>
  <c r="R9" i="38"/>
  <c r="R17" i="38"/>
  <c r="R23" i="38"/>
  <c r="R61" i="16"/>
  <c r="R49" i="16"/>
  <c r="T71" i="16"/>
  <c r="S71" i="16"/>
  <c r="R71" i="16" s="1"/>
  <c r="T47" i="16"/>
  <c r="S47" i="16"/>
  <c r="R47" i="16" s="1"/>
  <c r="R9" i="16"/>
  <c r="S59" i="16"/>
  <c r="R59" i="16" s="1"/>
  <c r="R69" i="16"/>
  <c r="R53" i="16"/>
  <c r="T42" i="7"/>
  <c r="S42" i="7"/>
  <c r="R78" i="7"/>
  <c r="T70" i="7"/>
  <c r="R70" i="7" s="1"/>
  <c r="S76" i="7"/>
  <c r="R76" i="7" s="1"/>
  <c r="S72" i="7"/>
  <c r="R72" i="7" s="1"/>
  <c r="T10" i="7"/>
  <c r="S10" i="7"/>
  <c r="S14" i="7"/>
  <c r="T14" i="7"/>
  <c r="S18" i="7"/>
  <c r="T18" i="7"/>
  <c r="T71" i="7"/>
  <c r="S71" i="7"/>
  <c r="T73" i="7"/>
  <c r="S73" i="7"/>
  <c r="T75" i="7"/>
  <c r="S75" i="7"/>
  <c r="T77" i="7"/>
  <c r="S77" i="7"/>
  <c r="T79" i="7"/>
  <c r="S79" i="7"/>
  <c r="T81" i="7"/>
  <c r="S81" i="7"/>
  <c r="T13" i="14"/>
  <c r="S13" i="14"/>
  <c r="T16" i="14"/>
  <c r="S16" i="14"/>
  <c r="T19" i="14"/>
  <c r="S19" i="14"/>
  <c r="T22" i="14"/>
  <c r="S22" i="14"/>
  <c r="R22" i="14" s="1"/>
  <c r="S25" i="14"/>
  <c r="T25" i="14"/>
  <c r="T29" i="14"/>
  <c r="S29" i="14"/>
  <c r="R29" i="14" s="1"/>
  <c r="S37" i="14"/>
  <c r="T37" i="14"/>
  <c r="T41" i="14"/>
  <c r="S41" i="14"/>
  <c r="R14" i="14"/>
  <c r="R39" i="14"/>
  <c r="S9" i="14"/>
  <c r="R66" i="7"/>
  <c r="R30" i="38"/>
  <c r="R24" i="38"/>
  <c r="R38" i="17"/>
  <c r="R67" i="17"/>
  <c r="R16" i="17"/>
  <c r="R31" i="14"/>
  <c r="R23" i="14"/>
  <c r="R11" i="14"/>
  <c r="R35" i="14"/>
  <c r="R31" i="13"/>
  <c r="R53" i="13"/>
  <c r="R20" i="3"/>
  <c r="R43" i="3"/>
  <c r="R29" i="3"/>
  <c r="R53" i="3"/>
  <c r="R33" i="3"/>
  <c r="R24" i="7"/>
  <c r="R11" i="1"/>
  <c r="R26" i="39"/>
  <c r="R20" i="39"/>
  <c r="R19" i="30"/>
  <c r="R15" i="30"/>
  <c r="R38" i="3"/>
  <c r="R7" i="6"/>
  <c r="R56" i="37"/>
  <c r="R87" i="3"/>
  <c r="R64" i="5"/>
  <c r="R48" i="5"/>
  <c r="R57" i="16"/>
  <c r="R49" i="5"/>
  <c r="R65" i="5"/>
  <c r="S17" i="2"/>
  <c r="S33" i="2"/>
  <c r="R53" i="5"/>
  <c r="R69" i="5"/>
  <c r="R51" i="16"/>
  <c r="R9" i="14"/>
  <c r="R13" i="14"/>
  <c r="R16" i="14"/>
  <c r="R19" i="14"/>
  <c r="R25" i="14"/>
  <c r="R37" i="14"/>
  <c r="R36" i="13"/>
  <c r="R43" i="13"/>
  <c r="R58" i="13"/>
  <c r="R61" i="3"/>
  <c r="R77" i="3"/>
  <c r="R8" i="7"/>
  <c r="R77" i="7"/>
  <c r="R82" i="7"/>
  <c r="R13" i="1"/>
  <c r="R8" i="37"/>
  <c r="R11" i="37"/>
  <c r="R12" i="37"/>
  <c r="R15" i="37"/>
  <c r="R16" i="37"/>
  <c r="R19" i="37"/>
  <c r="R20" i="37"/>
  <c r="R23" i="37"/>
  <c r="R24" i="37"/>
  <c r="R27" i="37"/>
  <c r="R28" i="37"/>
  <c r="R31" i="37"/>
  <c r="R32" i="37"/>
  <c r="R35" i="37"/>
  <c r="R36" i="37"/>
  <c r="R39" i="37"/>
  <c r="R40" i="37"/>
  <c r="R43" i="37"/>
  <c r="R44" i="37"/>
  <c r="R8" i="30"/>
  <c r="R7" i="31"/>
  <c r="R16" i="13"/>
  <c r="R32" i="13"/>
  <c r="R40" i="13"/>
  <c r="R54" i="13"/>
  <c r="R46" i="3"/>
  <c r="R54" i="3"/>
  <c r="R62" i="3"/>
  <c r="R70" i="3"/>
  <c r="R81" i="3"/>
  <c r="R42" i="7"/>
  <c r="R75" i="7"/>
  <c r="R80" i="7"/>
  <c r="R83" i="7"/>
  <c r="R13" i="6"/>
  <c r="R8" i="1"/>
  <c r="R9" i="37"/>
  <c r="R10" i="37"/>
  <c r="R13" i="37"/>
  <c r="R14" i="37"/>
  <c r="R17" i="37"/>
  <c r="R18" i="37"/>
  <c r="R21" i="37"/>
  <c r="R22" i="37"/>
  <c r="R25" i="37"/>
  <c r="R26" i="37"/>
  <c r="R29" i="37"/>
  <c r="R30" i="37"/>
  <c r="R33" i="37"/>
  <c r="R34" i="37"/>
  <c r="R37" i="37"/>
  <c r="R38" i="37"/>
  <c r="R41" i="37"/>
  <c r="R42" i="37"/>
  <c r="R7" i="39"/>
  <c r="R8" i="39"/>
  <c r="R21" i="39"/>
  <c r="R23" i="39"/>
  <c r="R7" i="30"/>
  <c r="S8" i="31"/>
  <c r="T8" i="31"/>
  <c r="S11" i="31"/>
  <c r="T11" i="31"/>
  <c r="S12" i="31"/>
  <c r="R12" i="31" s="1"/>
  <c r="T12" i="31"/>
  <c r="T14" i="31"/>
  <c r="R14" i="31" s="1"/>
  <c r="T10" i="31"/>
  <c r="R10" i="31" s="1"/>
  <c r="T11" i="24"/>
  <c r="S11" i="24"/>
  <c r="T8" i="24"/>
  <c r="S8" i="24"/>
  <c r="R9" i="24"/>
  <c r="T7" i="24"/>
  <c r="S7" i="24"/>
  <c r="T10" i="24"/>
  <c r="S10" i="24"/>
  <c r="T24" i="22"/>
  <c r="S24" i="22"/>
  <c r="S16" i="22"/>
  <c r="R16" i="22" s="1"/>
  <c r="T16" i="22"/>
  <c r="T26" i="22"/>
  <c r="S26" i="22"/>
  <c r="S7" i="22"/>
  <c r="T7" i="22"/>
  <c r="S8" i="22"/>
  <c r="R8" i="22" s="1"/>
  <c r="T8" i="22"/>
  <c r="S15" i="22"/>
  <c r="R15" i="22" s="1"/>
  <c r="S13" i="22"/>
  <c r="R13" i="22" s="1"/>
  <c r="S11" i="22"/>
  <c r="R11" i="22" s="1"/>
  <c r="S9" i="22"/>
  <c r="R9" i="22" s="1"/>
  <c r="T10" i="22"/>
  <c r="R10" i="22" s="1"/>
  <c r="T12" i="22"/>
  <c r="R12" i="22" s="1"/>
  <c r="T14" i="22"/>
  <c r="R14" i="22" s="1"/>
  <c r="T18" i="22"/>
  <c r="R18" i="22" s="1"/>
  <c r="T20" i="22"/>
  <c r="R20" i="22" s="1"/>
  <c r="T22" i="22"/>
  <c r="R22" i="22" s="1"/>
  <c r="S13" i="15"/>
  <c r="T13" i="15"/>
  <c r="T18" i="15"/>
  <c r="S18" i="15"/>
  <c r="S11" i="15"/>
  <c r="T11" i="15"/>
  <c r="T9" i="15"/>
  <c r="S9" i="15"/>
  <c r="S17" i="15"/>
  <c r="T17" i="15"/>
  <c r="S19" i="15"/>
  <c r="T19" i="15"/>
  <c r="T15" i="15"/>
  <c r="S15" i="15"/>
  <c r="S14" i="15"/>
  <c r="R14" i="15" s="1"/>
  <c r="S10" i="15"/>
  <c r="R10" i="15" s="1"/>
  <c r="T9" i="30"/>
  <c r="S9" i="30"/>
  <c r="R9" i="30" s="1"/>
  <c r="T14" i="30"/>
  <c r="S14" i="30"/>
  <c r="T17" i="30"/>
  <c r="S17" i="30"/>
  <c r="R17" i="30" s="1"/>
  <c r="T10" i="30"/>
  <c r="S10" i="30"/>
  <c r="S13" i="30"/>
  <c r="T13" i="30"/>
  <c r="T6" i="30" s="1"/>
  <c r="T18" i="30"/>
  <c r="S18" i="30"/>
  <c r="S12" i="30"/>
  <c r="R12" i="30" s="1"/>
  <c r="S16" i="30"/>
  <c r="R16" i="30" s="1"/>
  <c r="S8" i="32"/>
  <c r="T8" i="32"/>
  <c r="T13" i="32"/>
  <c r="S13" i="32"/>
  <c r="T16" i="32"/>
  <c r="S16" i="32"/>
  <c r="S21" i="32"/>
  <c r="T21" i="32"/>
  <c r="T7" i="32"/>
  <c r="S7" i="32"/>
  <c r="T25" i="32"/>
  <c r="S25" i="32"/>
  <c r="T9" i="32"/>
  <c r="S9" i="32"/>
  <c r="T12" i="32"/>
  <c r="S12" i="32"/>
  <c r="T17" i="32"/>
  <c r="S17" i="32"/>
  <c r="S20" i="32"/>
  <c r="T20" i="32"/>
  <c r="S12" i="39"/>
  <c r="T12" i="39"/>
  <c r="S29" i="39"/>
  <c r="T29" i="39"/>
  <c r="T9" i="39"/>
  <c r="S9" i="39"/>
  <c r="T14" i="39"/>
  <c r="S14" i="39"/>
  <c r="T31" i="39"/>
  <c r="S31" i="39"/>
  <c r="S10" i="39"/>
  <c r="T10" i="39"/>
  <c r="T27" i="39"/>
  <c r="S27" i="39"/>
  <c r="R27" i="39" s="1"/>
  <c r="S32" i="39"/>
  <c r="T32" i="39"/>
  <c r="S16" i="39"/>
  <c r="T16" i="39"/>
  <c r="S19" i="39"/>
  <c r="T19" i="39"/>
  <c r="T22" i="39"/>
  <c r="S22" i="39"/>
  <c r="R22" i="39" s="1"/>
  <c r="T25" i="39"/>
  <c r="S25" i="39"/>
  <c r="T33" i="39"/>
  <c r="R33" i="39" s="1"/>
  <c r="T17" i="39"/>
  <c r="R17" i="39" s="1"/>
  <c r="S24" i="39"/>
  <c r="R24" i="39" s="1"/>
  <c r="S18" i="39"/>
  <c r="R18" i="39" s="1"/>
  <c r="S28" i="39"/>
  <c r="R28" i="39" s="1"/>
  <c r="S14" i="38"/>
  <c r="T14" i="38"/>
  <c r="T19" i="38"/>
  <c r="S19" i="38"/>
  <c r="T31" i="38"/>
  <c r="S31" i="38"/>
  <c r="S27" i="38"/>
  <c r="T27" i="38"/>
  <c r="T8" i="38"/>
  <c r="S8" i="38"/>
  <c r="T11" i="38"/>
  <c r="S11" i="38"/>
  <c r="T15" i="38"/>
  <c r="S15" i="38"/>
  <c r="T18" i="38"/>
  <c r="S18" i="38"/>
  <c r="S25" i="38"/>
  <c r="T25" i="38"/>
  <c r="S9" i="12"/>
  <c r="T9" i="12"/>
  <c r="T11" i="12"/>
  <c r="S11" i="12"/>
  <c r="T13" i="12"/>
  <c r="S13" i="12"/>
  <c r="T15" i="12"/>
  <c r="S15" i="12"/>
  <c r="T17" i="12"/>
  <c r="S17" i="12"/>
  <c r="T19" i="12"/>
  <c r="S19" i="12"/>
  <c r="T21" i="12"/>
  <c r="S21" i="12"/>
  <c r="T23" i="12"/>
  <c r="S23" i="12"/>
  <c r="T25" i="12"/>
  <c r="S25" i="12"/>
  <c r="T27" i="12"/>
  <c r="S27" i="12"/>
  <c r="T28" i="12"/>
  <c r="S28" i="12"/>
  <c r="T30" i="12"/>
  <c r="S30" i="12"/>
  <c r="T32" i="12"/>
  <c r="S32" i="12"/>
  <c r="T34" i="12"/>
  <c r="S34" i="12"/>
  <c r="T36" i="12"/>
  <c r="S36" i="12"/>
  <c r="T38" i="12"/>
  <c r="S38" i="12"/>
  <c r="S40" i="12"/>
  <c r="T40" i="12"/>
  <c r="T8" i="12"/>
  <c r="S8" i="12"/>
  <c r="T10" i="12"/>
  <c r="S10" i="12"/>
  <c r="T12" i="12"/>
  <c r="S12" i="12"/>
  <c r="S14" i="12"/>
  <c r="T14" i="12"/>
  <c r="S16" i="12"/>
  <c r="T16" i="12"/>
  <c r="S18" i="12"/>
  <c r="T18" i="12"/>
  <c r="S20" i="12"/>
  <c r="T20" i="12"/>
  <c r="S22" i="12"/>
  <c r="T22" i="12"/>
  <c r="S24" i="12"/>
  <c r="T24" i="12"/>
  <c r="S26" i="12"/>
  <c r="T26" i="12"/>
  <c r="S29" i="12"/>
  <c r="T29" i="12"/>
  <c r="S31" i="12"/>
  <c r="R31" i="12" s="1"/>
  <c r="T31" i="12"/>
  <c r="S33" i="12"/>
  <c r="T33" i="12"/>
  <c r="S35" i="12"/>
  <c r="R35" i="12" s="1"/>
  <c r="T35" i="12"/>
  <c r="S37" i="12"/>
  <c r="T37" i="12"/>
  <c r="T39" i="12"/>
  <c r="S39" i="12"/>
  <c r="S45" i="37"/>
  <c r="R45" i="37" s="1"/>
  <c r="T45" i="37"/>
  <c r="S53" i="37"/>
  <c r="R53" i="37" s="1"/>
  <c r="T53" i="37"/>
  <c r="S51" i="37"/>
  <c r="R51" i="37" s="1"/>
  <c r="T51" i="37"/>
  <c r="T7" i="37"/>
  <c r="S7" i="37"/>
  <c r="T49" i="37"/>
  <c r="S49" i="37"/>
  <c r="S57" i="37"/>
  <c r="T57" i="37"/>
  <c r="T47" i="37"/>
  <c r="S47" i="37"/>
  <c r="T55" i="37"/>
  <c r="S55" i="37"/>
  <c r="T9" i="1"/>
  <c r="S9" i="1"/>
  <c r="T17" i="1"/>
  <c r="S17" i="1"/>
  <c r="T19" i="1"/>
  <c r="S19" i="1"/>
  <c r="T21" i="1"/>
  <c r="S21" i="1"/>
  <c r="T23" i="1"/>
  <c r="S23" i="1"/>
  <c r="T25" i="1"/>
  <c r="S25" i="1"/>
  <c r="T27" i="1"/>
  <c r="S27" i="1"/>
  <c r="T29" i="1"/>
  <c r="S29" i="1"/>
  <c r="T31" i="1"/>
  <c r="S31" i="1"/>
  <c r="T33" i="1"/>
  <c r="S33" i="1"/>
  <c r="T12" i="1"/>
  <c r="S12" i="1"/>
  <c r="R12" i="1" s="1"/>
  <c r="S22" i="1"/>
  <c r="T22" i="1"/>
  <c r="S24" i="1"/>
  <c r="T24" i="1"/>
  <c r="S26" i="1"/>
  <c r="T26" i="1"/>
  <c r="S28" i="1"/>
  <c r="T28" i="1"/>
  <c r="S30" i="1"/>
  <c r="T30" i="1"/>
  <c r="S32" i="1"/>
  <c r="T32" i="1"/>
  <c r="T10" i="1"/>
  <c r="S10" i="1"/>
  <c r="S16" i="1"/>
  <c r="R16" i="1" s="1"/>
  <c r="T16" i="1"/>
  <c r="S18" i="1"/>
  <c r="R18" i="1" s="1"/>
  <c r="T18" i="1"/>
  <c r="S7" i="1"/>
  <c r="R7" i="1" s="1"/>
  <c r="S15" i="1"/>
  <c r="R15" i="1" s="1"/>
  <c r="T14" i="1"/>
  <c r="R14" i="1" s="1"/>
  <c r="T20" i="1"/>
  <c r="R20" i="1" s="1"/>
  <c r="S24" i="6"/>
  <c r="R24" i="6" s="1"/>
  <c r="T24" i="6"/>
  <c r="S28" i="6"/>
  <c r="R28" i="6" s="1"/>
  <c r="T28" i="6"/>
  <c r="T10" i="6"/>
  <c r="S10" i="6"/>
  <c r="S15" i="6"/>
  <c r="R15" i="6" s="1"/>
  <c r="T15" i="6"/>
  <c r="S18" i="6"/>
  <c r="R18" i="6" s="1"/>
  <c r="T18" i="6"/>
  <c r="T11" i="6"/>
  <c r="S11" i="6"/>
  <c r="T14" i="6"/>
  <c r="S14" i="6"/>
  <c r="T19" i="6"/>
  <c r="S19" i="6"/>
  <c r="T23" i="6"/>
  <c r="S23" i="6"/>
  <c r="S21" i="6"/>
  <c r="R21" i="6" s="1"/>
  <c r="S27" i="6"/>
  <c r="R27" i="6" s="1"/>
  <c r="T9" i="6"/>
  <c r="S22" i="6"/>
  <c r="R22" i="6" s="1"/>
  <c r="T12" i="7"/>
  <c r="S12" i="7"/>
  <c r="S17" i="7"/>
  <c r="R17" i="7" s="1"/>
  <c r="T17" i="7"/>
  <c r="T25" i="7"/>
  <c r="S25" i="7"/>
  <c r="S27" i="7"/>
  <c r="R27" i="7" s="1"/>
  <c r="T27" i="7"/>
  <c r="T28" i="7"/>
  <c r="S28" i="7"/>
  <c r="T30" i="7"/>
  <c r="S30" i="7"/>
  <c r="S32" i="7"/>
  <c r="R32" i="7" s="1"/>
  <c r="T32" i="7"/>
  <c r="T34" i="7"/>
  <c r="S34" i="7"/>
  <c r="T35" i="7"/>
  <c r="S35" i="7"/>
  <c r="S37" i="7"/>
  <c r="R37" i="7" s="1"/>
  <c r="T37" i="7"/>
  <c r="T40" i="7"/>
  <c r="S40" i="7"/>
  <c r="S67" i="7"/>
  <c r="R67" i="7" s="1"/>
  <c r="T67" i="7"/>
  <c r="T20" i="7"/>
  <c r="S20" i="7"/>
  <c r="S44" i="7"/>
  <c r="R44" i="7" s="1"/>
  <c r="T44" i="7"/>
  <c r="S46" i="7"/>
  <c r="R46" i="7" s="1"/>
  <c r="T46" i="7"/>
  <c r="S48" i="7"/>
  <c r="R48" i="7" s="1"/>
  <c r="T48" i="7"/>
  <c r="S50" i="7"/>
  <c r="R50" i="7" s="1"/>
  <c r="T50" i="7"/>
  <c r="S51" i="7"/>
  <c r="R51" i="7" s="1"/>
  <c r="T51" i="7"/>
  <c r="S53" i="7"/>
  <c r="R53" i="7" s="1"/>
  <c r="T53" i="7"/>
  <c r="S55" i="7"/>
  <c r="R55" i="7" s="1"/>
  <c r="T55" i="7"/>
  <c r="S57" i="7"/>
  <c r="R57" i="7" s="1"/>
  <c r="T57" i="7"/>
  <c r="S58" i="7"/>
  <c r="R58" i="7" s="1"/>
  <c r="T58" i="7"/>
  <c r="S60" i="7"/>
  <c r="R60" i="7" s="1"/>
  <c r="T60" i="7"/>
  <c r="S62" i="7"/>
  <c r="R62" i="7" s="1"/>
  <c r="T62" i="7"/>
  <c r="S64" i="7"/>
  <c r="R64" i="7" s="1"/>
  <c r="T64" i="7"/>
  <c r="T69" i="7"/>
  <c r="S69" i="7"/>
  <c r="T15" i="7"/>
  <c r="S15" i="7"/>
  <c r="T23" i="7"/>
  <c r="S23" i="7"/>
  <c r="T43" i="7"/>
  <c r="S43" i="7"/>
  <c r="T45" i="7"/>
  <c r="S45" i="7"/>
  <c r="T47" i="7"/>
  <c r="S47" i="7"/>
  <c r="T49" i="7"/>
  <c r="S49" i="7"/>
  <c r="T52" i="7"/>
  <c r="S52" i="7"/>
  <c r="T54" i="7"/>
  <c r="S54" i="7"/>
  <c r="T56" i="7"/>
  <c r="S56" i="7"/>
  <c r="T59" i="7"/>
  <c r="S59" i="7"/>
  <c r="T61" i="7"/>
  <c r="S61" i="7"/>
  <c r="T63" i="7"/>
  <c r="S63" i="7"/>
  <c r="S65" i="7"/>
  <c r="T65" i="7"/>
  <c r="S9" i="7"/>
  <c r="T9" i="7"/>
  <c r="S13" i="7"/>
  <c r="R13" i="7" s="1"/>
  <c r="T13" i="7"/>
  <c r="S21" i="7"/>
  <c r="T21" i="7"/>
  <c r="S26" i="7"/>
  <c r="R26" i="7" s="1"/>
  <c r="T26" i="7"/>
  <c r="S29" i="7"/>
  <c r="R29" i="7" s="1"/>
  <c r="T29" i="7"/>
  <c r="S31" i="7"/>
  <c r="T31" i="7"/>
  <c r="S33" i="7"/>
  <c r="R33" i="7" s="1"/>
  <c r="T33" i="7"/>
  <c r="S36" i="7"/>
  <c r="R36" i="7" s="1"/>
  <c r="T36" i="7"/>
  <c r="S38" i="7"/>
  <c r="T38" i="7"/>
  <c r="S39" i="7"/>
  <c r="R39" i="7" s="1"/>
  <c r="T39" i="7"/>
  <c r="S41" i="7"/>
  <c r="T41" i="7"/>
  <c r="S68" i="7"/>
  <c r="R68" i="7" s="1"/>
  <c r="T22" i="7"/>
  <c r="R22" i="7" s="1"/>
  <c r="S19" i="7"/>
  <c r="R19" i="7" s="1"/>
  <c r="S7" i="7"/>
  <c r="R7" i="7" s="1"/>
  <c r="S12" i="3"/>
  <c r="T12" i="3"/>
  <c r="S25" i="3"/>
  <c r="T25" i="3"/>
  <c r="T28" i="3"/>
  <c r="S28" i="3"/>
  <c r="S41" i="3"/>
  <c r="T41" i="3"/>
  <c r="T49" i="3"/>
  <c r="S49" i="3"/>
  <c r="T57" i="3"/>
  <c r="S57" i="3"/>
  <c r="T65" i="3"/>
  <c r="S65" i="3"/>
  <c r="T73" i="3"/>
  <c r="S73" i="3"/>
  <c r="T78" i="3"/>
  <c r="S78" i="3"/>
  <c r="S86" i="3"/>
  <c r="T86" i="3"/>
  <c r="S7" i="3"/>
  <c r="T7" i="3"/>
  <c r="T10" i="3"/>
  <c r="S10" i="3"/>
  <c r="S18" i="3"/>
  <c r="T18" i="3"/>
  <c r="T23" i="3"/>
  <c r="S23" i="3"/>
  <c r="S34" i="3"/>
  <c r="T34" i="3"/>
  <c r="T39" i="3"/>
  <c r="S39" i="3"/>
  <c r="S44" i="3"/>
  <c r="T44" i="3"/>
  <c r="S47" i="3"/>
  <c r="T47" i="3"/>
  <c r="T52" i="3"/>
  <c r="S52" i="3"/>
  <c r="T55" i="3"/>
  <c r="S55" i="3"/>
  <c r="T60" i="3"/>
  <c r="S60" i="3"/>
  <c r="S63" i="3"/>
  <c r="T63" i="3"/>
  <c r="S68" i="3"/>
  <c r="T68" i="3"/>
  <c r="T71" i="3"/>
  <c r="S71" i="3"/>
  <c r="T76" i="3"/>
  <c r="S76" i="3"/>
  <c r="T84" i="3"/>
  <c r="S84" i="3"/>
  <c r="R17" i="3"/>
  <c r="R36" i="3"/>
  <c r="S8" i="3"/>
  <c r="T8" i="3"/>
  <c r="S16" i="3"/>
  <c r="T16" i="3"/>
  <c r="T21" i="3"/>
  <c r="S21" i="3"/>
  <c r="T32" i="3"/>
  <c r="S32" i="3"/>
  <c r="R32" i="3" s="1"/>
  <c r="S37" i="3"/>
  <c r="T37" i="3"/>
  <c r="T42" i="3"/>
  <c r="S42" i="3"/>
  <c r="R42" i="3" s="1"/>
  <c r="T50" i="3"/>
  <c r="S50" i="3"/>
  <c r="S58" i="3"/>
  <c r="T58" i="3"/>
  <c r="S66" i="3"/>
  <c r="T66" i="3"/>
  <c r="T74" i="3"/>
  <c r="S74" i="3"/>
  <c r="R74" i="3" s="1"/>
  <c r="S82" i="3"/>
  <c r="T82" i="3"/>
  <c r="S14" i="3"/>
  <c r="R14" i="3" s="1"/>
  <c r="T14" i="3"/>
  <c r="S19" i="3"/>
  <c r="T19" i="3"/>
  <c r="S30" i="3"/>
  <c r="R30" i="3" s="1"/>
  <c r="T30" i="3"/>
  <c r="T35" i="3"/>
  <c r="S35" i="3"/>
  <c r="S80" i="3"/>
  <c r="R80" i="3" s="1"/>
  <c r="T80" i="3"/>
  <c r="R105" i="3"/>
  <c r="R101" i="3"/>
  <c r="R97" i="3"/>
  <c r="R93" i="3"/>
  <c r="R89" i="3"/>
  <c r="T9" i="3"/>
  <c r="R9" i="3" s="1"/>
  <c r="T36" i="3"/>
  <c r="T26" i="3"/>
  <c r="R26" i="3" s="1"/>
  <c r="T22" i="3"/>
  <c r="R22" i="3" s="1"/>
  <c r="T27" i="3"/>
  <c r="R27" i="3" s="1"/>
  <c r="S67" i="3"/>
  <c r="R67" i="3" s="1"/>
  <c r="S51" i="3"/>
  <c r="R51" i="3" s="1"/>
  <c r="T13" i="3"/>
  <c r="R13" i="3" s="1"/>
  <c r="S72" i="3"/>
  <c r="R72" i="3" s="1"/>
  <c r="S8" i="13"/>
  <c r="T8" i="13"/>
  <c r="T7" i="13"/>
  <c r="S7" i="13"/>
  <c r="S13" i="13"/>
  <c r="T13" i="13"/>
  <c r="S19" i="13"/>
  <c r="T19" i="13"/>
  <c r="S24" i="13"/>
  <c r="T24" i="13"/>
  <c r="S29" i="13"/>
  <c r="T29" i="13"/>
  <c r="T34" i="13"/>
  <c r="S34" i="13"/>
  <c r="T37" i="13"/>
  <c r="S37" i="13"/>
  <c r="S51" i="13"/>
  <c r="T51" i="13"/>
  <c r="T56" i="13"/>
  <c r="S56" i="13"/>
  <c r="T59" i="13"/>
  <c r="S59" i="13"/>
  <c r="T14" i="13"/>
  <c r="S14" i="13"/>
  <c r="S18" i="13"/>
  <c r="T18" i="13"/>
  <c r="T20" i="13"/>
  <c r="S20" i="13"/>
  <c r="T23" i="13"/>
  <c r="S23" i="13"/>
  <c r="S25" i="13"/>
  <c r="T25" i="13"/>
  <c r="T28" i="13"/>
  <c r="S28" i="13"/>
  <c r="T30" i="13"/>
  <c r="S30" i="13"/>
  <c r="T33" i="13"/>
  <c r="S33" i="13"/>
  <c r="T38" i="13"/>
  <c r="S38" i="13"/>
  <c r="T52" i="13"/>
  <c r="S52" i="13"/>
  <c r="S55" i="13"/>
  <c r="T55" i="13"/>
  <c r="S60" i="13"/>
  <c r="T60" i="13"/>
  <c r="T9" i="13"/>
  <c r="S9" i="13"/>
  <c r="R42" i="13"/>
  <c r="T27" i="13"/>
  <c r="R27" i="13" s="1"/>
  <c r="T11" i="13"/>
  <c r="R11" i="13" s="1"/>
  <c r="T12" i="13"/>
  <c r="R12" i="13" s="1"/>
  <c r="S48" i="13"/>
  <c r="R48" i="13" s="1"/>
  <c r="S45" i="13"/>
  <c r="R45" i="13" s="1"/>
  <c r="S17" i="13"/>
  <c r="R17" i="13" s="1"/>
  <c r="S22" i="13"/>
  <c r="R22" i="13" s="1"/>
  <c r="S62" i="13"/>
  <c r="R62" i="13" s="1"/>
  <c r="S49" i="13"/>
  <c r="R49" i="13" s="1"/>
  <c r="S44" i="13"/>
  <c r="R44" i="13" s="1"/>
  <c r="S41" i="13"/>
  <c r="R41" i="13" s="1"/>
  <c r="T42" i="13"/>
  <c r="T47" i="13"/>
  <c r="R47" i="13" s="1"/>
  <c r="T50" i="13"/>
  <c r="R50" i="13" s="1"/>
  <c r="T15" i="14"/>
  <c r="S15" i="14"/>
  <c r="T21" i="14"/>
  <c r="S21" i="14"/>
  <c r="T28" i="14"/>
  <c r="S28" i="14"/>
  <c r="S36" i="14"/>
  <c r="T36" i="14"/>
  <c r="T44" i="14"/>
  <c r="S44" i="14"/>
  <c r="T7" i="14"/>
  <c r="R7" i="14" s="1"/>
  <c r="T10" i="14"/>
  <c r="T17" i="14"/>
  <c r="S17" i="14"/>
  <c r="S30" i="14"/>
  <c r="T30" i="14"/>
  <c r="T38" i="14"/>
  <c r="S38" i="14"/>
  <c r="T46" i="14"/>
  <c r="S46" i="14"/>
  <c r="T26" i="14"/>
  <c r="S26" i="14"/>
  <c r="S34" i="14"/>
  <c r="T34" i="14"/>
  <c r="S42" i="14"/>
  <c r="T42" i="14"/>
  <c r="T8" i="14"/>
  <c r="T12" i="14"/>
  <c r="S12" i="14"/>
  <c r="T18" i="14"/>
  <c r="S18" i="14"/>
  <c r="R18" i="14" s="1"/>
  <c r="S24" i="14"/>
  <c r="T24" i="14"/>
  <c r="S32" i="14"/>
  <c r="T32" i="14"/>
  <c r="T40" i="14"/>
  <c r="S40" i="14"/>
  <c r="R41" i="14"/>
  <c r="T33" i="14"/>
  <c r="R33" i="14" s="1"/>
  <c r="T45" i="14"/>
  <c r="R45" i="14" s="1"/>
  <c r="T45" i="16"/>
  <c r="S45" i="16"/>
  <c r="S52" i="16"/>
  <c r="T52" i="16"/>
  <c r="T60" i="16"/>
  <c r="S60" i="16"/>
  <c r="T68" i="16"/>
  <c r="S68" i="16"/>
  <c r="T73" i="16"/>
  <c r="S73" i="16"/>
  <c r="R73" i="16" s="1"/>
  <c r="T75" i="16"/>
  <c r="S75" i="16"/>
  <c r="T77" i="16"/>
  <c r="S77" i="16"/>
  <c r="R77" i="16" s="1"/>
  <c r="T79" i="16"/>
  <c r="S79" i="16"/>
  <c r="T81" i="16"/>
  <c r="S81" i="16"/>
  <c r="R81" i="16" s="1"/>
  <c r="T83" i="16"/>
  <c r="S83" i="16"/>
  <c r="T85" i="16"/>
  <c r="S85" i="16"/>
  <c r="R85" i="16" s="1"/>
  <c r="T87" i="16"/>
  <c r="S87" i="16"/>
  <c r="T89" i="16"/>
  <c r="S89" i="16"/>
  <c r="R89" i="16" s="1"/>
  <c r="T91" i="16"/>
  <c r="S91" i="16"/>
  <c r="T93" i="16"/>
  <c r="S93" i="16"/>
  <c r="R93" i="16" s="1"/>
  <c r="T95" i="16"/>
  <c r="S95" i="16"/>
  <c r="T97" i="16"/>
  <c r="S97" i="16"/>
  <c r="R97" i="16" s="1"/>
  <c r="T99" i="16"/>
  <c r="S99" i="16"/>
  <c r="T7" i="16"/>
  <c r="S7" i="16"/>
  <c r="R7" i="16" s="1"/>
  <c r="T11" i="16"/>
  <c r="S11" i="16"/>
  <c r="R11" i="16" s="1"/>
  <c r="T13" i="16"/>
  <c r="S13" i="16"/>
  <c r="T15" i="16"/>
  <c r="S15" i="16"/>
  <c r="R15" i="16" s="1"/>
  <c r="T17" i="16"/>
  <c r="S17" i="16"/>
  <c r="T19" i="16"/>
  <c r="S19" i="16"/>
  <c r="R19" i="16" s="1"/>
  <c r="T21" i="16"/>
  <c r="S21" i="16"/>
  <c r="T23" i="16"/>
  <c r="S23" i="16"/>
  <c r="R23" i="16" s="1"/>
  <c r="T25" i="16"/>
  <c r="S25" i="16"/>
  <c r="T27" i="16"/>
  <c r="S27" i="16"/>
  <c r="R27" i="16" s="1"/>
  <c r="T29" i="16"/>
  <c r="S29" i="16"/>
  <c r="T31" i="16"/>
  <c r="S31" i="16"/>
  <c r="R31" i="16" s="1"/>
  <c r="T33" i="16"/>
  <c r="S33" i="16"/>
  <c r="T35" i="16"/>
  <c r="S35" i="16"/>
  <c r="R35" i="16" s="1"/>
  <c r="S37" i="16"/>
  <c r="T37" i="16"/>
  <c r="S39" i="16"/>
  <c r="T39" i="16"/>
  <c r="T41" i="16"/>
  <c r="S41" i="16"/>
  <c r="T43" i="16"/>
  <c r="S43" i="16"/>
  <c r="R43" i="16" s="1"/>
  <c r="T50" i="16"/>
  <c r="S50" i="16"/>
  <c r="S58" i="16"/>
  <c r="T58" i="16"/>
  <c r="S66" i="16"/>
  <c r="T66" i="16"/>
  <c r="S8" i="16"/>
  <c r="T8" i="16"/>
  <c r="T48" i="16"/>
  <c r="S48" i="16"/>
  <c r="S56" i="16"/>
  <c r="T56" i="16"/>
  <c r="T64" i="16"/>
  <c r="S64" i="16"/>
  <c r="S72" i="16"/>
  <c r="T72" i="16"/>
  <c r="T74" i="16"/>
  <c r="S74" i="16"/>
  <c r="T76" i="16"/>
  <c r="S76" i="16"/>
  <c r="R76" i="16" s="1"/>
  <c r="S78" i="16"/>
  <c r="T78" i="16"/>
  <c r="T80" i="16"/>
  <c r="S80" i="16"/>
  <c r="R80" i="16" s="1"/>
  <c r="S82" i="16"/>
  <c r="T82" i="16"/>
  <c r="T84" i="16"/>
  <c r="S84" i="16"/>
  <c r="R84" i="16" s="1"/>
  <c r="T86" i="16"/>
  <c r="S86" i="16"/>
  <c r="S88" i="16"/>
  <c r="T88" i="16"/>
  <c r="T90" i="16"/>
  <c r="S90" i="16"/>
  <c r="T92" i="16"/>
  <c r="S92" i="16"/>
  <c r="R92" i="16" s="1"/>
  <c r="S94" i="16"/>
  <c r="T94" i="16"/>
  <c r="T96" i="16"/>
  <c r="S96" i="16"/>
  <c r="R96" i="16" s="1"/>
  <c r="S98" i="16"/>
  <c r="T98" i="16"/>
  <c r="S10" i="16"/>
  <c r="T10" i="16"/>
  <c r="S12" i="16"/>
  <c r="T12" i="16"/>
  <c r="S14" i="16"/>
  <c r="T14" i="16"/>
  <c r="T16" i="16"/>
  <c r="S16" i="16"/>
  <c r="S18" i="16"/>
  <c r="T18" i="16"/>
  <c r="S20" i="16"/>
  <c r="T20" i="16"/>
  <c r="S22" i="16"/>
  <c r="T22" i="16"/>
  <c r="S24" i="16"/>
  <c r="T24" i="16"/>
  <c r="S26" i="16"/>
  <c r="T26" i="16"/>
  <c r="T28" i="16"/>
  <c r="S28" i="16"/>
  <c r="S30" i="16"/>
  <c r="T30" i="16"/>
  <c r="S32" i="16"/>
  <c r="T32" i="16"/>
  <c r="S34" i="16"/>
  <c r="T34" i="16"/>
  <c r="S36" i="16"/>
  <c r="T36" i="16"/>
  <c r="T38" i="16"/>
  <c r="S38" i="16"/>
  <c r="R38" i="16" s="1"/>
  <c r="T40" i="16"/>
  <c r="S40" i="16"/>
  <c r="S42" i="16"/>
  <c r="T42" i="16"/>
  <c r="S46" i="16"/>
  <c r="T46" i="16"/>
  <c r="T54" i="16"/>
  <c r="S54" i="16"/>
  <c r="R54" i="16" s="1"/>
  <c r="S62" i="16"/>
  <c r="T62" i="16"/>
  <c r="T70" i="16"/>
  <c r="S70" i="16"/>
  <c r="R70" i="16" s="1"/>
  <c r="T63" i="16"/>
  <c r="R63" i="16" s="1"/>
  <c r="T67" i="16"/>
  <c r="R67" i="16" s="1"/>
  <c r="S44" i="16"/>
  <c r="R44" i="16" s="1"/>
  <c r="T55" i="16"/>
  <c r="R55" i="16" s="1"/>
  <c r="S12" i="5"/>
  <c r="T12" i="5"/>
  <c r="S15" i="5"/>
  <c r="R15" i="5" s="1"/>
  <c r="T15" i="5"/>
  <c r="T20" i="5"/>
  <c r="S20" i="5"/>
  <c r="S23" i="5"/>
  <c r="R23" i="5" s="1"/>
  <c r="T23" i="5"/>
  <c r="S28" i="5"/>
  <c r="R28" i="5" s="1"/>
  <c r="T28" i="5"/>
  <c r="S30" i="5"/>
  <c r="R30" i="5" s="1"/>
  <c r="T30" i="5"/>
  <c r="S32" i="5"/>
  <c r="R32" i="5" s="1"/>
  <c r="T32" i="5"/>
  <c r="S34" i="5"/>
  <c r="R34" i="5" s="1"/>
  <c r="T34" i="5"/>
  <c r="S36" i="5"/>
  <c r="R36" i="5" s="1"/>
  <c r="T36" i="5"/>
  <c r="S38" i="5"/>
  <c r="R38" i="5" s="1"/>
  <c r="T38" i="5"/>
  <c r="S40" i="5"/>
  <c r="R40" i="5" s="1"/>
  <c r="T40" i="5"/>
  <c r="S42" i="5"/>
  <c r="R42" i="5" s="1"/>
  <c r="T42" i="5"/>
  <c r="S44" i="5"/>
  <c r="R44" i="5" s="1"/>
  <c r="T44" i="5"/>
  <c r="S46" i="5"/>
  <c r="R46" i="5" s="1"/>
  <c r="T46" i="5"/>
  <c r="S51" i="5"/>
  <c r="R51" i="5" s="1"/>
  <c r="T51" i="5"/>
  <c r="T54" i="5"/>
  <c r="S54" i="5"/>
  <c r="T59" i="5"/>
  <c r="S59" i="5"/>
  <c r="S62" i="5"/>
  <c r="R62" i="5" s="1"/>
  <c r="T62" i="5"/>
  <c r="S67" i="5"/>
  <c r="R67" i="5" s="1"/>
  <c r="T67" i="5"/>
  <c r="T70" i="5"/>
  <c r="S70" i="5"/>
  <c r="T75" i="5"/>
  <c r="S75" i="5"/>
  <c r="T78" i="5"/>
  <c r="S78" i="5"/>
  <c r="R57" i="5"/>
  <c r="R18" i="5"/>
  <c r="S8" i="5"/>
  <c r="T8" i="5"/>
  <c r="S11" i="5"/>
  <c r="R11" i="5" s="1"/>
  <c r="T11" i="5"/>
  <c r="S16" i="5"/>
  <c r="T16" i="5"/>
  <c r="S19" i="5"/>
  <c r="R19" i="5" s="1"/>
  <c r="T19" i="5"/>
  <c r="T24" i="5"/>
  <c r="S24" i="5"/>
  <c r="S27" i="5"/>
  <c r="R27" i="5" s="1"/>
  <c r="T27" i="5"/>
  <c r="S29" i="5"/>
  <c r="T29" i="5"/>
  <c r="S31" i="5"/>
  <c r="R31" i="5" s="1"/>
  <c r="T31" i="5"/>
  <c r="S33" i="5"/>
  <c r="T33" i="5"/>
  <c r="S35" i="5"/>
  <c r="R35" i="5" s="1"/>
  <c r="T35" i="5"/>
  <c r="S37" i="5"/>
  <c r="T37" i="5"/>
  <c r="S39" i="5"/>
  <c r="R39" i="5" s="1"/>
  <c r="T39" i="5"/>
  <c r="S41" i="5"/>
  <c r="T41" i="5"/>
  <c r="S43" i="5"/>
  <c r="R43" i="5" s="1"/>
  <c r="T43" i="5"/>
  <c r="S45" i="5"/>
  <c r="T45" i="5"/>
  <c r="T47" i="5"/>
  <c r="S47" i="5"/>
  <c r="S50" i="5"/>
  <c r="T50" i="5"/>
  <c r="S55" i="5"/>
  <c r="R55" i="5" s="1"/>
  <c r="T55" i="5"/>
  <c r="S58" i="5"/>
  <c r="T58" i="5"/>
  <c r="T63" i="5"/>
  <c r="S63" i="5"/>
  <c r="S66" i="5"/>
  <c r="T66" i="5"/>
  <c r="S71" i="5"/>
  <c r="R71" i="5" s="1"/>
  <c r="T71" i="5"/>
  <c r="S74" i="5"/>
  <c r="T74" i="5"/>
  <c r="T79" i="5"/>
  <c r="S79" i="5"/>
  <c r="S77" i="5"/>
  <c r="R77" i="5" s="1"/>
  <c r="S61" i="5"/>
  <c r="R61" i="5" s="1"/>
  <c r="T73" i="5"/>
  <c r="R73" i="5" s="1"/>
  <c r="T57" i="5"/>
  <c r="T8" i="10"/>
  <c r="S8" i="10"/>
  <c r="T16" i="10"/>
  <c r="S16" i="10"/>
  <c r="S24" i="10"/>
  <c r="R24" i="10" s="1"/>
  <c r="T24" i="10"/>
  <c r="T32" i="10"/>
  <c r="S32" i="10"/>
  <c r="S40" i="10"/>
  <c r="R40" i="10" s="1"/>
  <c r="T40" i="10"/>
  <c r="S14" i="10"/>
  <c r="R14" i="10" s="1"/>
  <c r="T14" i="10"/>
  <c r="S22" i="10"/>
  <c r="R22" i="10" s="1"/>
  <c r="T22" i="10"/>
  <c r="S30" i="10"/>
  <c r="R30" i="10" s="1"/>
  <c r="T30" i="10"/>
  <c r="S38" i="10"/>
  <c r="R38" i="10" s="1"/>
  <c r="T38" i="10"/>
  <c r="T12" i="10"/>
  <c r="S12" i="10"/>
  <c r="T20" i="10"/>
  <c r="S20" i="10"/>
  <c r="S28" i="10"/>
  <c r="T28" i="10"/>
  <c r="T36" i="10"/>
  <c r="S36" i="10"/>
  <c r="S7" i="10"/>
  <c r="T7" i="10"/>
  <c r="S10" i="10"/>
  <c r="T10" i="10"/>
  <c r="S18" i="10"/>
  <c r="T18" i="10"/>
  <c r="S26" i="10"/>
  <c r="T26" i="10"/>
  <c r="S34" i="10"/>
  <c r="T34" i="10"/>
  <c r="R23" i="10"/>
  <c r="S39" i="10"/>
  <c r="R39" i="10" s="1"/>
  <c r="T35" i="10"/>
  <c r="R35" i="10" s="1"/>
  <c r="T31" i="10"/>
  <c r="R31" i="10" s="1"/>
  <c r="T27" i="10"/>
  <c r="R27" i="10" s="1"/>
  <c r="T23" i="10"/>
  <c r="T19" i="10"/>
  <c r="R19" i="10" s="1"/>
  <c r="T15" i="10"/>
  <c r="R15" i="10" s="1"/>
  <c r="T11" i="10"/>
  <c r="R11" i="10" s="1"/>
  <c r="T11" i="17"/>
  <c r="S11" i="17"/>
  <c r="S19" i="17"/>
  <c r="T19" i="17"/>
  <c r="S27" i="17"/>
  <c r="T27" i="17"/>
  <c r="T35" i="17"/>
  <c r="S35" i="17"/>
  <c r="T43" i="17"/>
  <c r="S43" i="17"/>
  <c r="S51" i="17"/>
  <c r="T51" i="17"/>
  <c r="S59" i="17"/>
  <c r="T59" i="17"/>
  <c r="T9" i="17"/>
  <c r="S9" i="17"/>
  <c r="T17" i="17"/>
  <c r="S17" i="17"/>
  <c r="S25" i="17"/>
  <c r="T25" i="17"/>
  <c r="S33" i="17"/>
  <c r="T33" i="17"/>
  <c r="T41" i="17"/>
  <c r="S41" i="17"/>
  <c r="T49" i="17"/>
  <c r="S49" i="17"/>
  <c r="S57" i="17"/>
  <c r="T57" i="17"/>
  <c r="T65" i="17"/>
  <c r="S65" i="17"/>
  <c r="T7" i="17"/>
  <c r="S7" i="17"/>
  <c r="R7" i="17" s="1"/>
  <c r="S15" i="17"/>
  <c r="T15" i="17"/>
  <c r="S23" i="17"/>
  <c r="T23" i="17"/>
  <c r="S31" i="17"/>
  <c r="T31" i="17"/>
  <c r="S39" i="17"/>
  <c r="T39" i="17"/>
  <c r="S47" i="17"/>
  <c r="T47" i="17"/>
  <c r="T55" i="17"/>
  <c r="S55" i="17"/>
  <c r="R55" i="17" s="1"/>
  <c r="S63" i="17"/>
  <c r="T63" i="17"/>
  <c r="S69" i="17"/>
  <c r="T69" i="17"/>
  <c r="S13" i="17"/>
  <c r="T13" i="17"/>
  <c r="S21" i="17"/>
  <c r="T21" i="17"/>
  <c r="S29" i="17"/>
  <c r="T29" i="17"/>
  <c r="T37" i="17"/>
  <c r="S37" i="17"/>
  <c r="R37" i="17" s="1"/>
  <c r="T45" i="17"/>
  <c r="S45" i="17"/>
  <c r="S53" i="17"/>
  <c r="T53" i="17"/>
  <c r="S61" i="17"/>
  <c r="T61" i="17"/>
  <c r="T12" i="2"/>
  <c r="U12" i="2"/>
  <c r="T20" i="2"/>
  <c r="U20" i="2"/>
  <c r="T28" i="2"/>
  <c r="U28" i="2"/>
  <c r="U36" i="2"/>
  <c r="T36" i="2"/>
  <c r="S40" i="2"/>
  <c r="U10" i="2"/>
  <c r="T10" i="2"/>
  <c r="T15" i="2"/>
  <c r="U15" i="2"/>
  <c r="U18" i="2"/>
  <c r="T18" i="2"/>
  <c r="U23" i="2"/>
  <c r="T23" i="2"/>
  <c r="U26" i="2"/>
  <c r="T26" i="2"/>
  <c r="U31" i="2"/>
  <c r="T31" i="2"/>
  <c r="U34" i="2"/>
  <c r="T34" i="2"/>
  <c r="T39" i="2"/>
  <c r="U39" i="2"/>
  <c r="S7" i="2"/>
  <c r="U13" i="2"/>
  <c r="T13" i="2"/>
  <c r="S13" i="2" s="1"/>
  <c r="U21" i="2"/>
  <c r="T21" i="2"/>
  <c r="T29" i="2"/>
  <c r="U29" i="2"/>
  <c r="U37" i="2"/>
  <c r="T37" i="2"/>
  <c r="U40" i="2"/>
  <c r="U30" i="2"/>
  <c r="S30" i="2" s="1"/>
  <c r="T35" i="2"/>
  <c r="S35" i="2" s="1"/>
  <c r="U19" i="2"/>
  <c r="S19" i="2" s="1"/>
  <c r="T9" i="2"/>
  <c r="U9" i="2" s="1"/>
  <c r="U25" i="2"/>
  <c r="S25" i="2" s="1"/>
  <c r="T24" i="2"/>
  <c r="S24" i="2" s="1"/>
  <c r="R24" i="12" l="1"/>
  <c r="R20" i="12"/>
  <c r="R16" i="12"/>
  <c r="R25" i="38"/>
  <c r="R27" i="38"/>
  <c r="R14" i="38"/>
  <c r="R21" i="38"/>
  <c r="R28" i="38"/>
  <c r="R60" i="16"/>
  <c r="R45" i="16"/>
  <c r="R30" i="14"/>
  <c r="R36" i="14"/>
  <c r="R73" i="7"/>
  <c r="R71" i="7"/>
  <c r="R81" i="7"/>
  <c r="R79" i="7"/>
  <c r="R18" i="7"/>
  <c r="R10" i="7"/>
  <c r="R14" i="7"/>
  <c r="U6" i="2"/>
  <c r="T6" i="1"/>
  <c r="S31" i="2"/>
  <c r="S23" i="2"/>
  <c r="S28" i="2"/>
  <c r="S20" i="2"/>
  <c r="S12" i="2"/>
  <c r="R61" i="17"/>
  <c r="R29" i="17"/>
  <c r="R13" i="17"/>
  <c r="R63" i="17"/>
  <c r="R47" i="17"/>
  <c r="R31" i="17"/>
  <c r="R15" i="17"/>
  <c r="R57" i="17"/>
  <c r="R33" i="17"/>
  <c r="R25" i="17"/>
  <c r="R59" i="17"/>
  <c r="R51" i="17"/>
  <c r="R27" i="17"/>
  <c r="R19" i="17"/>
  <c r="R34" i="10"/>
  <c r="R26" i="10"/>
  <c r="R18" i="10"/>
  <c r="R10" i="10"/>
  <c r="R7" i="10"/>
  <c r="R28" i="10"/>
  <c r="R24" i="5"/>
  <c r="R62" i="16"/>
  <c r="R46" i="16"/>
  <c r="R36" i="16"/>
  <c r="R32" i="16"/>
  <c r="R24" i="16"/>
  <c r="R20" i="16"/>
  <c r="R12" i="16"/>
  <c r="R98" i="16"/>
  <c r="R94" i="16"/>
  <c r="R82" i="16"/>
  <c r="R78" i="16"/>
  <c r="R66" i="16"/>
  <c r="R37" i="16"/>
  <c r="R52" i="16"/>
  <c r="R24" i="14"/>
  <c r="R42" i="14"/>
  <c r="R60" i="13"/>
  <c r="R55" i="13"/>
  <c r="R25" i="13"/>
  <c r="R18" i="13"/>
  <c r="R51" i="13"/>
  <c r="R29" i="13"/>
  <c r="R24" i="13"/>
  <c r="R19" i="13"/>
  <c r="R13" i="13"/>
  <c r="R8" i="13"/>
  <c r="R35" i="3"/>
  <c r="R82" i="3"/>
  <c r="R66" i="3"/>
  <c r="R37" i="3"/>
  <c r="R8" i="3"/>
  <c r="R68" i="3"/>
  <c r="R63" i="3"/>
  <c r="R47" i="3"/>
  <c r="R44" i="3"/>
  <c r="R34" i="3"/>
  <c r="R18" i="3"/>
  <c r="R7" i="3"/>
  <c r="R86" i="3"/>
  <c r="R41" i="3"/>
  <c r="R25" i="3"/>
  <c r="R12" i="3"/>
  <c r="T6" i="7"/>
  <c r="R61" i="7"/>
  <c r="R54" i="7"/>
  <c r="R47" i="7"/>
  <c r="R43" i="7"/>
  <c r="R15" i="7"/>
  <c r="R30" i="1"/>
  <c r="R26" i="1"/>
  <c r="R22" i="1"/>
  <c r="R55" i="37"/>
  <c r="R7" i="37"/>
  <c r="R6" i="37" s="1"/>
  <c r="R10" i="12"/>
  <c r="R36" i="12"/>
  <c r="R32" i="12"/>
  <c r="R28" i="12"/>
  <c r="R25" i="12"/>
  <c r="R21" i="12"/>
  <c r="R17" i="12"/>
  <c r="R13" i="12"/>
  <c r="R18" i="38"/>
  <c r="R11" i="38"/>
  <c r="R31" i="38"/>
  <c r="R19" i="38"/>
  <c r="R19" i="39"/>
  <c r="R32" i="39"/>
  <c r="R10" i="39"/>
  <c r="T6" i="39"/>
  <c r="R29" i="39"/>
  <c r="R12" i="39"/>
  <c r="R20" i="32"/>
  <c r="R21" i="32"/>
  <c r="R8" i="32"/>
  <c r="R19" i="15"/>
  <c r="R17" i="15"/>
  <c r="T6" i="15"/>
  <c r="R11" i="15"/>
  <c r="R13" i="15"/>
  <c r="R7" i="22"/>
  <c r="R11" i="31"/>
  <c r="R8" i="31"/>
  <c r="R6" i="31" s="1"/>
  <c r="Q6" i="31" s="1"/>
  <c r="O6" i="31" s="1"/>
  <c r="T6" i="31"/>
  <c r="R10" i="24"/>
  <c r="R11" i="24"/>
  <c r="T6" i="24"/>
  <c r="R7" i="24"/>
  <c r="R8" i="24"/>
  <c r="R26" i="22"/>
  <c r="R24" i="22"/>
  <c r="R6" i="22" s="1"/>
  <c r="Q6" i="22" s="1"/>
  <c r="O6" i="22" s="1"/>
  <c r="T6" i="22"/>
  <c r="R15" i="15"/>
  <c r="R9" i="15"/>
  <c r="R18" i="15"/>
  <c r="R13" i="30"/>
  <c r="R18" i="30"/>
  <c r="R10" i="30"/>
  <c r="R14" i="30"/>
  <c r="R6" i="30" s="1"/>
  <c r="Q6" i="30" s="1"/>
  <c r="O6" i="30" s="1"/>
  <c r="T6" i="32"/>
  <c r="R17" i="32"/>
  <c r="R9" i="32"/>
  <c r="R16" i="32"/>
  <c r="R7" i="32"/>
  <c r="R12" i="32"/>
  <c r="R25" i="32"/>
  <c r="R13" i="32"/>
  <c r="R31" i="39"/>
  <c r="R9" i="39"/>
  <c r="R25" i="39"/>
  <c r="R16" i="39"/>
  <c r="R14" i="39"/>
  <c r="T6" i="38"/>
  <c r="R15" i="38"/>
  <c r="R8" i="38"/>
  <c r="R37" i="12"/>
  <c r="R33" i="12"/>
  <c r="R29" i="12"/>
  <c r="R26" i="12"/>
  <c r="R22" i="12"/>
  <c r="R18" i="12"/>
  <c r="R14" i="12"/>
  <c r="R40" i="12"/>
  <c r="R9" i="12"/>
  <c r="T6" i="12"/>
  <c r="R39" i="12"/>
  <c r="R12" i="12"/>
  <c r="R8" i="12"/>
  <c r="R38" i="12"/>
  <c r="R34" i="12"/>
  <c r="R30" i="12"/>
  <c r="R27" i="12"/>
  <c r="R23" i="12"/>
  <c r="R19" i="12"/>
  <c r="R15" i="12"/>
  <c r="R11" i="12"/>
  <c r="R47" i="37"/>
  <c r="R49" i="37"/>
  <c r="R57" i="37"/>
  <c r="T6" i="37"/>
  <c r="R31" i="1"/>
  <c r="R27" i="1"/>
  <c r="R23" i="1"/>
  <c r="R19" i="1"/>
  <c r="R9" i="1"/>
  <c r="R10" i="1"/>
  <c r="R32" i="1"/>
  <c r="R28" i="1"/>
  <c r="R24" i="1"/>
  <c r="R33" i="1"/>
  <c r="R29" i="1"/>
  <c r="R25" i="1"/>
  <c r="R21" i="1"/>
  <c r="R17" i="1"/>
  <c r="R10" i="6"/>
  <c r="R23" i="6"/>
  <c r="R14" i="6"/>
  <c r="T6" i="6"/>
  <c r="R9" i="6"/>
  <c r="R19" i="6"/>
  <c r="R11" i="6"/>
  <c r="R20" i="7"/>
  <c r="R35" i="7"/>
  <c r="R28" i="7"/>
  <c r="R25" i="7"/>
  <c r="R12" i="7"/>
  <c r="R63" i="7"/>
  <c r="R59" i="7"/>
  <c r="R56" i="7"/>
  <c r="R52" i="7"/>
  <c r="R49" i="7"/>
  <c r="R45" i="7"/>
  <c r="R23" i="7"/>
  <c r="R41" i="7"/>
  <c r="R38" i="7"/>
  <c r="R31" i="7"/>
  <c r="R21" i="7"/>
  <c r="R9" i="7"/>
  <c r="R65" i="7"/>
  <c r="R69" i="7"/>
  <c r="R40" i="7"/>
  <c r="R34" i="7"/>
  <c r="R30" i="7"/>
  <c r="R76" i="3"/>
  <c r="R60" i="3"/>
  <c r="R52" i="3"/>
  <c r="T6" i="3"/>
  <c r="R78" i="3"/>
  <c r="R65" i="3"/>
  <c r="R49" i="3"/>
  <c r="R28" i="3"/>
  <c r="R50" i="3"/>
  <c r="R21" i="3"/>
  <c r="R6" i="3" s="1"/>
  <c r="Q6" i="3" s="1"/>
  <c r="O6" i="3" s="1"/>
  <c r="R19" i="3"/>
  <c r="R58" i="3"/>
  <c r="R16" i="3"/>
  <c r="R84" i="3"/>
  <c r="R71" i="3"/>
  <c r="R55" i="3"/>
  <c r="R39" i="3"/>
  <c r="R23" i="3"/>
  <c r="R10" i="3"/>
  <c r="R73" i="3"/>
  <c r="R57" i="3"/>
  <c r="R14" i="13"/>
  <c r="R38" i="13"/>
  <c r="R30" i="13"/>
  <c r="R20" i="13"/>
  <c r="R59" i="13"/>
  <c r="R34" i="13"/>
  <c r="R9" i="13"/>
  <c r="T6" i="13"/>
  <c r="R52" i="13"/>
  <c r="R33" i="13"/>
  <c r="R28" i="13"/>
  <c r="R23" i="13"/>
  <c r="R56" i="13"/>
  <c r="R37" i="13"/>
  <c r="R7" i="13"/>
  <c r="R38" i="14"/>
  <c r="R10" i="14"/>
  <c r="R44" i="14"/>
  <c r="R28" i="14"/>
  <c r="R15" i="14"/>
  <c r="R40" i="14"/>
  <c r="R12" i="14"/>
  <c r="R26" i="14"/>
  <c r="R32" i="14"/>
  <c r="R34" i="14"/>
  <c r="R46" i="14"/>
  <c r="R17" i="14"/>
  <c r="T6" i="14"/>
  <c r="R21" i="14"/>
  <c r="R58" i="16"/>
  <c r="R39" i="16"/>
  <c r="T6" i="16"/>
  <c r="R40" i="16"/>
  <c r="R28" i="16"/>
  <c r="R16" i="16"/>
  <c r="R90" i="16"/>
  <c r="R86" i="16"/>
  <c r="R74" i="16"/>
  <c r="R64" i="16"/>
  <c r="R48" i="16"/>
  <c r="R42" i="16"/>
  <c r="R34" i="16"/>
  <c r="R30" i="16"/>
  <c r="R26" i="16"/>
  <c r="R22" i="16"/>
  <c r="R18" i="16"/>
  <c r="R14" i="16"/>
  <c r="R10" i="16"/>
  <c r="R88" i="16"/>
  <c r="R72" i="16"/>
  <c r="R56" i="16"/>
  <c r="R8" i="16"/>
  <c r="R50" i="16"/>
  <c r="R41" i="16"/>
  <c r="R33" i="16"/>
  <c r="R29" i="16"/>
  <c r="R25" i="16"/>
  <c r="R21" i="16"/>
  <c r="R17" i="16"/>
  <c r="R13" i="16"/>
  <c r="R99" i="16"/>
  <c r="R95" i="16"/>
  <c r="R91" i="16"/>
  <c r="R87" i="16"/>
  <c r="R83" i="16"/>
  <c r="R79" i="16"/>
  <c r="R75" i="16"/>
  <c r="R68" i="16"/>
  <c r="T6" i="5"/>
  <c r="R12" i="5"/>
  <c r="R75" i="5"/>
  <c r="R59" i="5"/>
  <c r="R20" i="5"/>
  <c r="R79" i="5"/>
  <c r="R63" i="5"/>
  <c r="R47" i="5"/>
  <c r="R74" i="5"/>
  <c r="R66" i="5"/>
  <c r="R58" i="5"/>
  <c r="R50" i="5"/>
  <c r="R45" i="5"/>
  <c r="R41" i="5"/>
  <c r="R37" i="5"/>
  <c r="R33" i="5"/>
  <c r="R29" i="5"/>
  <c r="R16" i="5"/>
  <c r="R8" i="5"/>
  <c r="R78" i="5"/>
  <c r="R70" i="5"/>
  <c r="R54" i="5"/>
  <c r="R36" i="10"/>
  <c r="R20" i="10"/>
  <c r="R8" i="10"/>
  <c r="T6" i="10"/>
  <c r="R12" i="10"/>
  <c r="R32" i="10"/>
  <c r="R16" i="10"/>
  <c r="R65" i="17"/>
  <c r="R49" i="17"/>
  <c r="R17" i="17"/>
  <c r="R43" i="17"/>
  <c r="R11" i="17"/>
  <c r="R45" i="17"/>
  <c r="R53" i="17"/>
  <c r="R21" i="17"/>
  <c r="R69" i="17"/>
  <c r="R39" i="17"/>
  <c r="R23" i="17"/>
  <c r="T6" i="17"/>
  <c r="R41" i="17"/>
  <c r="R9" i="17"/>
  <c r="R35" i="17"/>
  <c r="S37" i="2"/>
  <c r="S21" i="2"/>
  <c r="S34" i="2"/>
  <c r="S26" i="2"/>
  <c r="S18" i="2"/>
  <c r="S10" i="2"/>
  <c r="S6" i="2" s="1"/>
  <c r="R6" i="2" s="1"/>
  <c r="P6" i="2" s="1"/>
  <c r="S9" i="2"/>
  <c r="S29" i="2"/>
  <c r="S39" i="2"/>
  <c r="S15" i="2"/>
  <c r="S36" i="2"/>
  <c r="R6" i="17" l="1"/>
  <c r="Q6" i="17" s="1"/>
  <c r="O6" i="17" s="1"/>
  <c r="R6" i="10"/>
  <c r="Q6" i="10" s="1"/>
  <c r="O6" i="10" s="1"/>
  <c r="R6" i="14"/>
  <c r="Q6" i="14" s="1"/>
  <c r="O6" i="14" s="1"/>
  <c r="R6" i="7"/>
  <c r="Q6" i="7" s="1"/>
  <c r="O6" i="7" s="1"/>
  <c r="R6" i="16"/>
  <c r="Q6" i="16" s="1"/>
  <c r="O6" i="16" s="1"/>
  <c r="R6" i="1"/>
  <c r="Q6" i="1" s="1"/>
  <c r="O6" i="1" s="1"/>
  <c r="R6" i="24"/>
  <c r="Q6" i="24" s="1"/>
  <c r="O6" i="24" s="1"/>
  <c r="R6" i="15"/>
  <c r="Q6" i="15" s="1"/>
  <c r="O6" i="15" s="1"/>
  <c r="R6" i="32"/>
  <c r="Q6" i="32" s="1"/>
  <c r="O6" i="32" s="1"/>
  <c r="R6" i="39"/>
  <c r="Q6" i="39" s="1"/>
  <c r="O6" i="39" s="1"/>
  <c r="R6" i="38"/>
  <c r="Q6" i="38" s="1"/>
  <c r="O6" i="38" s="1"/>
  <c r="R6" i="12"/>
  <c r="Q6" i="12" s="1"/>
  <c r="O6" i="12" s="1"/>
  <c r="Q6" i="37"/>
  <c r="O6" i="37" s="1"/>
  <c r="R6" i="6"/>
  <c r="Q6" i="6" s="1"/>
  <c r="O6" i="6" s="1"/>
  <c r="R6" i="13"/>
  <c r="Q6" i="13" s="1"/>
  <c r="O6" i="13" s="1"/>
  <c r="R6" i="5"/>
  <c r="Q6" i="5" s="1"/>
  <c r="O6" i="5" s="1"/>
</calcChain>
</file>

<file path=xl/sharedStrings.xml><?xml version="1.0" encoding="utf-8"?>
<sst xmlns="http://schemas.openxmlformats.org/spreadsheetml/2006/main" count="6778" uniqueCount="3378">
  <si>
    <t>ส่วนราชการ สำนักงานสาธารณสุขจังหวัดร้อยเอ็ด</t>
  </si>
  <si>
    <t>เลขประจำตัว</t>
  </si>
  <si>
    <t>ตำแหน่ง</t>
  </si>
  <si>
    <t>อัตรา</t>
  </si>
  <si>
    <t>ที่</t>
  </si>
  <si>
    <t>ชื่อ-สกุล</t>
  </si>
  <si>
    <t>ประชาชน</t>
  </si>
  <si>
    <t>เลขที่</t>
  </si>
  <si>
    <t>เงินเดือน</t>
  </si>
  <si>
    <t>คะแนน</t>
  </si>
  <si>
    <t>ฐาน</t>
  </si>
  <si>
    <t>จัดสรร</t>
  </si>
  <si>
    <t>วงเงิน</t>
  </si>
  <si>
    <t>เงินตอบแทน</t>
  </si>
  <si>
    <t>ปัจจุบัน</t>
  </si>
  <si>
    <t>ผลสัมฤทธิ์</t>
  </si>
  <si>
    <t>สมรรถนะ</t>
  </si>
  <si>
    <t>รวม</t>
  </si>
  <si>
    <t>คำนวณ</t>
  </si>
  <si>
    <t>ขั้นสูง</t>
  </si>
  <si>
    <t>(ร้อยละ)</t>
  </si>
  <si>
    <t>(บาท)</t>
  </si>
  <si>
    <t>ใช้จริง</t>
  </si>
  <si>
    <t>ที่เลื่อน</t>
  </si>
  <si>
    <t>พิเศษ</t>
  </si>
  <si>
    <t>น.ส.</t>
  </si>
  <si>
    <t>พยาบาลวิชาชีพ</t>
  </si>
  <si>
    <t xml:space="preserve">สุภาพร </t>
  </si>
  <si>
    <t>นาง</t>
  </si>
  <si>
    <t>กาญจนา</t>
  </si>
  <si>
    <t>นาย</t>
  </si>
  <si>
    <t>นักเทคนิคการแพทย์</t>
  </si>
  <si>
    <t xml:space="preserve">สุภาวดี  </t>
  </si>
  <si>
    <t>เภสัชกร</t>
  </si>
  <si>
    <t>ศศิธร</t>
  </si>
  <si>
    <t>นริศรา</t>
  </si>
  <si>
    <t>นาเมืองรักษ์</t>
  </si>
  <si>
    <t xml:space="preserve">สุจิตรา </t>
  </si>
  <si>
    <t xml:space="preserve">ดวงจันทร์  </t>
  </si>
  <si>
    <t>นายช่างเทคนิค</t>
  </si>
  <si>
    <t>แพทย์แผนไทย</t>
  </si>
  <si>
    <t>นักจัดการงานทั่วไป</t>
  </si>
  <si>
    <t>อูปแก้ว</t>
  </si>
  <si>
    <t>สุทัศน์</t>
  </si>
  <si>
    <t>นิตยา</t>
  </si>
  <si>
    <t>จิราภรณ์</t>
  </si>
  <si>
    <t>อรสา</t>
  </si>
  <si>
    <t>ศิริพร</t>
  </si>
  <si>
    <t>นักกายภาพบำบัด</t>
  </si>
  <si>
    <t>นฤมล</t>
  </si>
  <si>
    <t>สุวรรณธาดา</t>
  </si>
  <si>
    <t>เบญจมาภรณ์</t>
  </si>
  <si>
    <t>คณะวาท</t>
  </si>
  <si>
    <t>มุกดา</t>
  </si>
  <si>
    <t>ถนัดค้า</t>
  </si>
  <si>
    <t>ภักดี</t>
  </si>
  <si>
    <t>กองทุ่งมน</t>
  </si>
  <si>
    <t>อุดมคำ</t>
  </si>
  <si>
    <t>ศรีแก้ว</t>
  </si>
  <si>
    <t>วราพร</t>
  </si>
  <si>
    <t>คมสัน</t>
  </si>
  <si>
    <t>กชพร</t>
  </si>
  <si>
    <t>เดือนเพ็ญ</t>
  </si>
  <si>
    <t>สุขประเสริฐ</t>
  </si>
  <si>
    <t>สุปราณี</t>
  </si>
  <si>
    <t>พิรุณ</t>
  </si>
  <si>
    <t>ศรีทอง</t>
  </si>
  <si>
    <t>นักวิทยาศาสตร์การแพทย์</t>
  </si>
  <si>
    <t>มะลิซ้อน</t>
  </si>
  <si>
    <t>สมทรัพย์</t>
  </si>
  <si>
    <t xml:space="preserve">นิรมล  </t>
  </si>
  <si>
    <t>สมจิต</t>
  </si>
  <si>
    <t xml:space="preserve">ลำพูน  </t>
  </si>
  <si>
    <t>เบญจวรรณ</t>
  </si>
  <si>
    <t>สดศรี</t>
  </si>
  <si>
    <t>สืบสำราญ</t>
  </si>
  <si>
    <t xml:space="preserve">สุกัญญา  </t>
  </si>
  <si>
    <t>ภัทรานิษฐ์</t>
  </si>
  <si>
    <t>ณัฐพงษ์</t>
  </si>
  <si>
    <t>นนตะพันธ์</t>
  </si>
  <si>
    <t>เจริญสุข</t>
  </si>
  <si>
    <t>ลัดดาวัลย์</t>
  </si>
  <si>
    <t>อนุสรา</t>
  </si>
  <si>
    <t>พรรณี</t>
  </si>
  <si>
    <t xml:space="preserve">ทัศนีย์  </t>
  </si>
  <si>
    <t>นนทะจันทร์</t>
  </si>
  <si>
    <t>วีรพล</t>
  </si>
  <si>
    <t>สุภาภรณ์</t>
  </si>
  <si>
    <t>สุจิตรา</t>
  </si>
  <si>
    <t>ศิริวรรณ</t>
  </si>
  <si>
    <t>แสนจันทร์</t>
  </si>
  <si>
    <t>วิลาสินี</t>
  </si>
  <si>
    <t>รัตนา</t>
  </si>
  <si>
    <t>โพธิสาร</t>
  </si>
  <si>
    <t>เหมแดง</t>
  </si>
  <si>
    <t xml:space="preserve">ชาตรี  </t>
  </si>
  <si>
    <t>บุญเลิศ</t>
  </si>
  <si>
    <t>พืชสิงห์</t>
  </si>
  <si>
    <t xml:space="preserve">สมพิศ  </t>
  </si>
  <si>
    <t xml:space="preserve">วาสนา  </t>
  </si>
  <si>
    <t>เกษแก้ว</t>
  </si>
  <si>
    <t>บัวเบิก</t>
  </si>
  <si>
    <t>วงศ์คำจันทร์</t>
  </si>
  <si>
    <t>สุรเสน</t>
  </si>
  <si>
    <t>วรรณภา</t>
  </si>
  <si>
    <t>ไกรแก้ว</t>
  </si>
  <si>
    <t xml:space="preserve">โสภา </t>
  </si>
  <si>
    <t>อ่อนอก</t>
  </si>
  <si>
    <t xml:space="preserve">อัมพร  </t>
  </si>
  <si>
    <t>วราลักษณ์</t>
  </si>
  <si>
    <t xml:space="preserve">สุวิทย์  </t>
  </si>
  <si>
    <t>ราชพลแสน</t>
  </si>
  <si>
    <t>สุโพธิ์</t>
  </si>
  <si>
    <t>ทองบุ</t>
  </si>
  <si>
    <t>อุตรมาตย์</t>
  </si>
  <si>
    <t>วิลาจันทร์</t>
  </si>
  <si>
    <t>ธนาภรณ์</t>
  </si>
  <si>
    <t xml:space="preserve">ศิริรัตน์  </t>
  </si>
  <si>
    <t xml:space="preserve">ทวี  </t>
  </si>
  <si>
    <t>ปนัดดา</t>
  </si>
  <si>
    <t>เชิงสะอาด</t>
  </si>
  <si>
    <t>บุญลาด</t>
  </si>
  <si>
    <t>ยุวดี</t>
  </si>
  <si>
    <t>อุดมวิทย์</t>
  </si>
  <si>
    <t>ณัฐกานต์</t>
  </si>
  <si>
    <t>นักทรัพยากรบุคคล</t>
  </si>
  <si>
    <t>นักวิเคราะห์นโยบายและแผน</t>
  </si>
  <si>
    <t>นักวิชาการสาธารณสุข</t>
  </si>
  <si>
    <t>ค่าตอบแทน</t>
  </si>
  <si>
    <t>1. สำนักงานสาธารณสุขจังหวัดร้อยเอ็ด</t>
  </si>
  <si>
    <t>1. โรงพยาบาลเกษตรวิสัย</t>
  </si>
  <si>
    <t xml:space="preserve">ศุภลักษณ์  </t>
  </si>
  <si>
    <t>นามทะจันทร์</t>
  </si>
  <si>
    <t>1450300039284</t>
  </si>
  <si>
    <t>แพรวพร</t>
  </si>
  <si>
    <t>1450500131842</t>
  </si>
  <si>
    <t>ปิยวรรณ</t>
  </si>
  <si>
    <t>1459900110671</t>
  </si>
  <si>
    <t xml:space="preserve">จิตราภา </t>
  </si>
  <si>
    <t>ใสสะอาด</t>
  </si>
  <si>
    <t>1450200108471</t>
  </si>
  <si>
    <t>สีหาวงศ์</t>
  </si>
  <si>
    <t>1451100118343</t>
  </si>
  <si>
    <t xml:space="preserve">ธนัชญา  </t>
  </si>
  <si>
    <t xml:space="preserve">บุราณรมย์ </t>
  </si>
  <si>
    <t>1450300013081</t>
  </si>
  <si>
    <t xml:space="preserve">ธีระยุทธ </t>
  </si>
  <si>
    <t>มีมา</t>
  </si>
  <si>
    <t>1450200098980</t>
  </si>
  <si>
    <t>1451400099204</t>
  </si>
  <si>
    <t>ชื่นวานร</t>
  </si>
  <si>
    <t>1450300056634</t>
  </si>
  <si>
    <t>พัชราพรรณ</t>
  </si>
  <si>
    <t>พลสุโพธิ์</t>
  </si>
  <si>
    <t>1450200150892</t>
  </si>
  <si>
    <t>ภครพร</t>
  </si>
  <si>
    <t>ภูสนาม</t>
  </si>
  <si>
    <t>1450200036119</t>
  </si>
  <si>
    <t>1450200145015</t>
  </si>
  <si>
    <t>กลีบจำปี</t>
  </si>
  <si>
    <t>1451100165171</t>
  </si>
  <si>
    <t>นามวงษา</t>
  </si>
  <si>
    <t>1450200109213</t>
  </si>
  <si>
    <t>อนุธิดา</t>
  </si>
  <si>
    <t>พันธ์สวัสดิ์</t>
  </si>
  <si>
    <t>1450300044253</t>
  </si>
  <si>
    <t>1450200151112</t>
  </si>
  <si>
    <t>อานนท์</t>
  </si>
  <si>
    <t>อินทร์วงศ์</t>
  </si>
  <si>
    <t>1450200153140</t>
  </si>
  <si>
    <t>ฮามสมพันธ์</t>
  </si>
  <si>
    <t>1451000099011</t>
  </si>
  <si>
    <t>การติมา</t>
  </si>
  <si>
    <t>โสสีดา</t>
  </si>
  <si>
    <t>1450200103649</t>
  </si>
  <si>
    <t>เกตุมาชม</t>
  </si>
  <si>
    <t>3450200353781</t>
  </si>
  <si>
    <t>สิงห์สนั่น</t>
  </si>
  <si>
    <t>1451600011050</t>
  </si>
  <si>
    <t>ปวีณา</t>
  </si>
  <si>
    <t>ชิณวงศ์</t>
  </si>
  <si>
    <t>1100701224735</t>
  </si>
  <si>
    <t xml:space="preserve">ว่าที่ร้อยตรี </t>
  </si>
  <si>
    <t>หณิงพจนีย์</t>
  </si>
  <si>
    <t>1450100095890</t>
  </si>
  <si>
    <t>อินทองขาว</t>
  </si>
  <si>
    <t>1330100102706</t>
  </si>
  <si>
    <t>พิศสมัย</t>
  </si>
  <si>
    <t>1450200108276</t>
  </si>
  <si>
    <t>เพียงฤทัย</t>
  </si>
  <si>
    <t>คำมุก</t>
  </si>
  <si>
    <t>1450200107806</t>
  </si>
  <si>
    <t>ภทรพร</t>
  </si>
  <si>
    <t>บุตรวาปี</t>
  </si>
  <si>
    <t>1330900133100</t>
  </si>
  <si>
    <t>ยุธิดา</t>
  </si>
  <si>
    <t>ช่างถม</t>
  </si>
  <si>
    <t>1450200114764</t>
  </si>
  <si>
    <t xml:space="preserve">วรรรุณี  </t>
  </si>
  <si>
    <t>เครื่องพาที</t>
  </si>
  <si>
    <t>1300100082560</t>
  </si>
  <si>
    <t>วานิช</t>
  </si>
  <si>
    <t>นามวงษ์</t>
  </si>
  <si>
    <t>1451100125943</t>
  </si>
  <si>
    <t>1450200134978</t>
  </si>
  <si>
    <t>ศรัญญา</t>
  </si>
  <si>
    <t>1450200097045</t>
  </si>
  <si>
    <t>อ่างสุวรรณ</t>
  </si>
  <si>
    <t>1450200104254</t>
  </si>
  <si>
    <t>วิไลศรี</t>
  </si>
  <si>
    <t>1459900140758</t>
  </si>
  <si>
    <t>สุธิพร</t>
  </si>
  <si>
    <t>ศรีคราม</t>
  </si>
  <si>
    <t>1450200122635</t>
  </si>
  <si>
    <t>แก้วละมุล</t>
  </si>
  <si>
    <t>1330700094453</t>
  </si>
  <si>
    <t>สัมพันธ์</t>
  </si>
  <si>
    <t>1459900219362</t>
  </si>
  <si>
    <t>ชนกพร</t>
  </si>
  <si>
    <t>1459900299846</t>
  </si>
  <si>
    <t>มลิวรรณ</t>
  </si>
  <si>
    <t>แก้วฮองคำ</t>
  </si>
  <si>
    <t>1450200175666</t>
  </si>
  <si>
    <t xml:space="preserve">ยลดา  </t>
  </si>
  <si>
    <t>จงจิตต์</t>
  </si>
  <si>
    <t>1450400119999</t>
  </si>
  <si>
    <t>1450200152704</t>
  </si>
  <si>
    <t>สายสุรีย์</t>
  </si>
  <si>
    <t>วิทยา</t>
  </si>
  <si>
    <t>1450400128734</t>
  </si>
  <si>
    <t xml:space="preserve">คงเดช  </t>
  </si>
  <si>
    <t>แท่นประทุม</t>
  </si>
  <si>
    <t>3450200633113</t>
  </si>
  <si>
    <t xml:space="preserve">ชูชาติ   </t>
  </si>
  <si>
    <t>สิงห์วี</t>
  </si>
  <si>
    <t>3660700202268</t>
  </si>
  <si>
    <t xml:space="preserve">แดนชัย </t>
  </si>
  <si>
    <t>3450200604580</t>
  </si>
  <si>
    <t xml:space="preserve">ลาวัณย์  </t>
  </si>
  <si>
    <t>เดชโคตร</t>
  </si>
  <si>
    <t>3450200690125</t>
  </si>
  <si>
    <t xml:space="preserve">ลำใย  </t>
  </si>
  <si>
    <t>สุระโส</t>
  </si>
  <si>
    <t>3450200612311</t>
  </si>
  <si>
    <t xml:space="preserve">วงจันทร์  </t>
  </si>
  <si>
    <t>จุลนาค</t>
  </si>
  <si>
    <t>3450200237293</t>
  </si>
  <si>
    <t>สีนวนจันทร์</t>
  </si>
  <si>
    <t>3450200302460</t>
  </si>
  <si>
    <t xml:space="preserve">สุระไชย  </t>
  </si>
  <si>
    <t>3450200306023</t>
  </si>
  <si>
    <t>พลสว่าง</t>
  </si>
  <si>
    <t>3450200700678</t>
  </si>
  <si>
    <t>รัฐเซีย</t>
  </si>
  <si>
    <t>ศรีศิลป์</t>
  </si>
  <si>
    <t>3450200303610</t>
  </si>
  <si>
    <t xml:space="preserve">วีรพงษ์  </t>
  </si>
  <si>
    <t>ไขแสง</t>
  </si>
  <si>
    <t>3320901274510</t>
  </si>
  <si>
    <t>สีสินธุ์</t>
  </si>
  <si>
    <t>3450200792041</t>
  </si>
  <si>
    <t xml:space="preserve">วิชาญ  </t>
  </si>
  <si>
    <t>พลเสนา</t>
  </si>
  <si>
    <t>5341600114031</t>
  </si>
  <si>
    <t xml:space="preserve">วิทูลย์  </t>
  </si>
  <si>
    <t xml:space="preserve">ยุทธชัย  </t>
  </si>
  <si>
    <t>1450400014232</t>
  </si>
  <si>
    <t>ปาจิตตี</t>
  </si>
  <si>
    <t>3450200235991</t>
  </si>
  <si>
    <t xml:space="preserve">ดวงรัตน์ </t>
  </si>
  <si>
    <t>3160600479254</t>
  </si>
  <si>
    <t>ชมชัย</t>
  </si>
  <si>
    <t>1450300015865</t>
  </si>
  <si>
    <t>วินทไชย</t>
  </si>
  <si>
    <t>1450200155452</t>
  </si>
  <si>
    <t xml:space="preserve">สุภาภรณ์    </t>
  </si>
  <si>
    <t>แก้วกง</t>
  </si>
  <si>
    <t>3450200309201</t>
  </si>
  <si>
    <t xml:space="preserve">กษมณ </t>
  </si>
  <si>
    <t>3450200319796</t>
  </si>
  <si>
    <t>จินตหรา</t>
  </si>
  <si>
    <t>1450200152950</t>
  </si>
  <si>
    <t xml:space="preserve">จุฑามาศ </t>
  </si>
  <si>
    <t>กระฐินทอง</t>
  </si>
  <si>
    <t>1450200172675</t>
  </si>
  <si>
    <t xml:space="preserve">ฉันทลักษณ์  </t>
  </si>
  <si>
    <t xml:space="preserve">เทียมปาก </t>
  </si>
  <si>
    <t>3450200659139</t>
  </si>
  <si>
    <t xml:space="preserve">ชัยยุทธ  </t>
  </si>
  <si>
    <t>ดวงแก้ว</t>
  </si>
  <si>
    <t>3450400049300</t>
  </si>
  <si>
    <t xml:space="preserve">ธัญภรณ์ </t>
  </si>
  <si>
    <t>1102000924856</t>
  </si>
  <si>
    <t xml:space="preserve">นันทิญา  </t>
  </si>
  <si>
    <t xml:space="preserve">โงนมณี </t>
  </si>
  <si>
    <t>3450400476798</t>
  </si>
  <si>
    <t xml:space="preserve">บุญมี  </t>
  </si>
  <si>
    <t>3450200025326</t>
  </si>
  <si>
    <t>ไขลี</t>
  </si>
  <si>
    <t>3450200308166</t>
  </si>
  <si>
    <t xml:space="preserve">ศัทธาทิพย์ </t>
  </si>
  <si>
    <t>หอมเนียม</t>
  </si>
  <si>
    <t>5450200019365</t>
  </si>
  <si>
    <t>จันทร์ดิษฐ์</t>
  </si>
  <si>
    <t>3450200232437</t>
  </si>
  <si>
    <t>ชะโยลา</t>
  </si>
  <si>
    <t>1450200103258</t>
  </si>
  <si>
    <t>โพโสภา</t>
  </si>
  <si>
    <t>1450200097835</t>
  </si>
  <si>
    <t>ไชยมงคล</t>
  </si>
  <si>
    <t>3450200787706</t>
  </si>
  <si>
    <t xml:space="preserve">อวยชัย  </t>
  </si>
  <si>
    <t>3450200796128</t>
  </si>
  <si>
    <t xml:space="preserve">อั้ว  </t>
  </si>
  <si>
    <t>ด่างเหลา</t>
  </si>
  <si>
    <t>3450700297066</t>
  </si>
  <si>
    <t xml:space="preserve">อารีรัตน์ </t>
  </si>
  <si>
    <t>1450200147956</t>
  </si>
  <si>
    <t xml:space="preserve">รัชดา  </t>
  </si>
  <si>
    <t>ยามโสภา</t>
  </si>
  <si>
    <t>3450200159896</t>
  </si>
  <si>
    <t>ภัชภิชา</t>
  </si>
  <si>
    <t>หมุนลี</t>
  </si>
  <si>
    <t>3450300270578</t>
  </si>
  <si>
    <t>พันธ์ศรี</t>
  </si>
  <si>
    <t>3450200224264</t>
  </si>
  <si>
    <t xml:space="preserve">ไพรัตน์  </t>
  </si>
  <si>
    <t>ลือชา</t>
  </si>
  <si>
    <t>5450200038131</t>
  </si>
  <si>
    <t xml:space="preserve">วรงกร  </t>
  </si>
  <si>
    <t>3450200003063</t>
  </si>
  <si>
    <t xml:space="preserve">สุพล  </t>
  </si>
  <si>
    <t>ผักผ่อง</t>
  </si>
  <si>
    <t>3450200232402</t>
  </si>
  <si>
    <t xml:space="preserve">ดวงพร  </t>
  </si>
  <si>
    <t>1450200105331</t>
  </si>
  <si>
    <t xml:space="preserve">ทองเพียร  </t>
  </si>
  <si>
    <t>ศรีวิเศษ</t>
  </si>
  <si>
    <t>1450200040329</t>
  </si>
  <si>
    <t>ทองย้อย</t>
  </si>
  <si>
    <t>สิทธิโห</t>
  </si>
  <si>
    <t>5450200014029</t>
  </si>
  <si>
    <t>หีดขุนทด</t>
  </si>
  <si>
    <t>3450500194212</t>
  </si>
  <si>
    <t xml:space="preserve">สุริยะวัส  </t>
  </si>
  <si>
    <t>3360100709534</t>
  </si>
  <si>
    <t xml:space="preserve">ปิยวรรณ </t>
  </si>
  <si>
    <t>พลหนองแวง</t>
  </si>
  <si>
    <t>1450200094534</t>
  </si>
  <si>
    <t xml:space="preserve">สมหมาย  </t>
  </si>
  <si>
    <t>สีตี</t>
  </si>
  <si>
    <t>5450200015432</t>
  </si>
  <si>
    <t>สุนิดา</t>
  </si>
  <si>
    <t>วรสิงห์</t>
  </si>
  <si>
    <t>3450200708571</t>
  </si>
  <si>
    <t xml:space="preserve">กัมปนาท  </t>
  </si>
  <si>
    <t>เสนานันท์</t>
  </si>
  <si>
    <t>3449900136587</t>
  </si>
  <si>
    <t>ไชยมา</t>
  </si>
  <si>
    <t>3450200292936</t>
  </si>
  <si>
    <t>3450200020936</t>
  </si>
  <si>
    <t xml:space="preserve">วิทยากร  </t>
  </si>
  <si>
    <t xml:space="preserve">ประทุมสินธุ์ </t>
  </si>
  <si>
    <t>1450900060217</t>
  </si>
  <si>
    <t>สุพรรษา</t>
  </si>
  <si>
    <t>จำปาจันทร์</t>
  </si>
  <si>
    <t>1450200118034</t>
  </si>
  <si>
    <t xml:space="preserve">อนันต์ศักดิ์ </t>
  </si>
  <si>
    <t>ประทุมสังข์</t>
  </si>
  <si>
    <t>1450200001081</t>
  </si>
  <si>
    <t xml:space="preserve">นิพาภรณ์  </t>
  </si>
  <si>
    <t>คารสี</t>
  </si>
  <si>
    <t>1450200101638</t>
  </si>
  <si>
    <t xml:space="preserve">กาญจนา </t>
  </si>
  <si>
    <t>3450200301056</t>
  </si>
  <si>
    <t xml:space="preserve">จริยากร  </t>
  </si>
  <si>
    <t>ลุนภูงา</t>
  </si>
  <si>
    <t>1450200100178</t>
  </si>
  <si>
    <t xml:space="preserve">อุปการ </t>
  </si>
  <si>
    <t>3450200388798</t>
  </si>
  <si>
    <t xml:space="preserve">จันทร์ยา  </t>
  </si>
  <si>
    <t>3450200006763</t>
  </si>
  <si>
    <t>3450400089204</t>
  </si>
  <si>
    <t xml:space="preserve">ปรัษมล  </t>
  </si>
  <si>
    <t>บุตกะ</t>
  </si>
  <si>
    <t>3450200096916</t>
  </si>
  <si>
    <t xml:space="preserve">สุระศักดิ์  </t>
  </si>
  <si>
    <t>1450200102456</t>
  </si>
  <si>
    <t>วิชาชีพเฉพาะ</t>
  </si>
  <si>
    <t>1รอ00094</t>
  </si>
  <si>
    <t>พนักงานช่วยเหลือคนไข้</t>
  </si>
  <si>
    <t>1รอ00127</t>
  </si>
  <si>
    <t>นักวิชาการคอมพิวเตอร์</t>
  </si>
  <si>
    <t>1รอ00038</t>
  </si>
  <si>
    <t>1รอ00136</t>
  </si>
  <si>
    <t>เจ้าพนักงานการเงินและบัญชี</t>
  </si>
  <si>
    <t>1รอ00039</t>
  </si>
  <si>
    <t>1รอ00065</t>
  </si>
  <si>
    <t>พนักงานบริการ</t>
  </si>
  <si>
    <t>1รอ00137</t>
  </si>
  <si>
    <t>1รอ00141</t>
  </si>
  <si>
    <t>เจ้าพนักงานเครื่องคอมพิวเตอร์</t>
  </si>
  <si>
    <t>1รอ00008</t>
  </si>
  <si>
    <t>1รอ00095</t>
  </si>
  <si>
    <t>1รอ00096</t>
  </si>
  <si>
    <t>1รอ00097</t>
  </si>
  <si>
    <t>1รอ00059</t>
  </si>
  <si>
    <t>เจ้าพนักงานสาธารณสุข</t>
  </si>
  <si>
    <t>1รอ00098</t>
  </si>
  <si>
    <t>1รอ00079</t>
  </si>
  <si>
    <t>พนักงานเกษตรพื้นฐาน</t>
  </si>
  <si>
    <t>1รอ00066</t>
  </si>
  <si>
    <t>1รอ00010</t>
  </si>
  <si>
    <t>1รอ00040</t>
  </si>
  <si>
    <t>1รอ00088</t>
  </si>
  <si>
    <t>พนักงานประกอบอาหาร</t>
  </si>
  <si>
    <t>1รอ00119</t>
  </si>
  <si>
    <t>1รอ00089</t>
  </si>
  <si>
    <t>1รอ00067</t>
  </si>
  <si>
    <t>1รอ00115</t>
  </si>
  <si>
    <t>1รอ00012</t>
  </si>
  <si>
    <t>1รอ00120</t>
  </si>
  <si>
    <t>1รอ00121</t>
  </si>
  <si>
    <t>1รอ00058</t>
  </si>
  <si>
    <t>เจ้าพนักงานทันตสาธารณสุข</t>
  </si>
  <si>
    <t>1รอ00014</t>
  </si>
  <si>
    <t>1รอ00041</t>
  </si>
  <si>
    <t>พนักงานซักฟอก</t>
  </si>
  <si>
    <t>1รอ00099</t>
  </si>
  <si>
    <t>1รอ00015</t>
  </si>
  <si>
    <t>1รอ00100</t>
  </si>
  <si>
    <t>1รอ00134</t>
  </si>
  <si>
    <t>เจ้าพนักงานพัสดุ</t>
  </si>
  <si>
    <t>1รอ00142</t>
  </si>
  <si>
    <t>1รอ00091</t>
  </si>
  <si>
    <t>พนักงานเก็บเอกสาร</t>
  </si>
  <si>
    <t>1รอ00101</t>
  </si>
  <si>
    <t>1รอ00019</t>
  </si>
  <si>
    <t>1รอ00020</t>
  </si>
  <si>
    <t>ผู้ช่วยช่างทั่วไป</t>
  </si>
  <si>
    <t>1รอ00143</t>
  </si>
  <si>
    <t>1รอ00042</t>
  </si>
  <si>
    <t>1รอ00006</t>
  </si>
  <si>
    <t>1รอ00124</t>
  </si>
  <si>
    <t>พนักงานช่วยการพยาบาล</t>
  </si>
  <si>
    <t>1รอ00044</t>
  </si>
  <si>
    <t>1รอ00021</t>
  </si>
  <si>
    <t>นักวิชาการเงินและบัญชี</t>
  </si>
  <si>
    <t>1รอ00045</t>
  </si>
  <si>
    <t>1รอ00046</t>
  </si>
  <si>
    <t>1รอ00004</t>
  </si>
  <si>
    <t>1รอ00116</t>
  </si>
  <si>
    <t>1รอ00024</t>
  </si>
  <si>
    <t>1รอ00047</t>
  </si>
  <si>
    <t>1รอ00114</t>
  </si>
  <si>
    <t>ผู้ช่วยทันตแพทย์</t>
  </si>
  <si>
    <t>1รอ00129</t>
  </si>
  <si>
    <t>1รอ00060</t>
  </si>
  <si>
    <t>1รอ00061</t>
  </si>
  <si>
    <t>1รอ00048</t>
  </si>
  <si>
    <t>1รอ00113</t>
  </si>
  <si>
    <t>ผู้ช่วยพยาบาล</t>
  </si>
  <si>
    <t>1รอ00080</t>
  </si>
  <si>
    <t>1รอ00070</t>
  </si>
  <si>
    <t>1รอ00128</t>
  </si>
  <si>
    <t>1รอ00071</t>
  </si>
  <si>
    <t>1รอ00072</t>
  </si>
  <si>
    <t>1รอ00117</t>
  </si>
  <si>
    <t>1รอ00049</t>
  </si>
  <si>
    <t>1รอ00026</t>
  </si>
  <si>
    <t>1รอ00092</t>
  </si>
  <si>
    <t>1รอ00050</t>
  </si>
  <si>
    <t>1รอ00104</t>
  </si>
  <si>
    <t>1รอ00085</t>
  </si>
  <si>
    <t>1รอ00131</t>
  </si>
  <si>
    <t>เจ้าพนักงานธุรการ</t>
  </si>
  <si>
    <t>1รอ00086</t>
  </si>
  <si>
    <t>พนักงานเปล</t>
  </si>
  <si>
    <t>1รอ00051</t>
  </si>
  <si>
    <t>1รอ00081</t>
  </si>
  <si>
    <t>1รอ00052</t>
  </si>
  <si>
    <t>1รอ00053</t>
  </si>
  <si>
    <t>1รอ00140</t>
  </si>
  <si>
    <t>1รอ00105</t>
  </si>
  <si>
    <t>1รอ00062</t>
  </si>
  <si>
    <t>1รอ00106</t>
  </si>
  <si>
    <t>พนักงานประจำห้องยา</t>
  </si>
  <si>
    <t>1รอ00003</t>
  </si>
  <si>
    <t>1รอ00076</t>
  </si>
  <si>
    <t>1รอ00122</t>
  </si>
  <si>
    <t>1รอ00125</t>
  </si>
  <si>
    <t>1รอ00063</t>
  </si>
  <si>
    <t>1รอ00107</t>
  </si>
  <si>
    <t>1รอ00054</t>
  </si>
  <si>
    <t>1รอ00108</t>
  </si>
  <si>
    <t>1รอ00056</t>
  </si>
  <si>
    <t>1รอ00126</t>
  </si>
  <si>
    <t>1รอ00029</t>
  </si>
  <si>
    <t>1รอ00132</t>
  </si>
  <si>
    <t>1รอ00118</t>
  </si>
  <si>
    <t>1รอ00030</t>
  </si>
  <si>
    <t>1รอ00093</t>
  </si>
  <si>
    <t>1รอ00109</t>
  </si>
  <si>
    <t>1รอ00078</t>
  </si>
  <si>
    <t>พนักงานห้องผ่าตัด</t>
  </si>
  <si>
    <t>1รอ00144</t>
  </si>
  <si>
    <t>1รอ00123</t>
  </si>
  <si>
    <t>1รอ00083</t>
  </si>
  <si>
    <t>1รอ00043</t>
  </si>
  <si>
    <t>1รอ00133</t>
  </si>
  <si>
    <t>1รอ00032</t>
  </si>
  <si>
    <t>1รอ00033</t>
  </si>
  <si>
    <t>1รอ00057</t>
  </si>
  <si>
    <t>1รอ00110</t>
  </si>
  <si>
    <t>1รอ00111</t>
  </si>
  <si>
    <t>1รอ00034</t>
  </si>
  <si>
    <t>1รอ00112</t>
  </si>
  <si>
    <t>1รอ00138</t>
  </si>
  <si>
    <t>ไกยสินธุ์</t>
  </si>
  <si>
    <t>1รอ00191</t>
  </si>
  <si>
    <t>กษมา</t>
  </si>
  <si>
    <t>บังแสง</t>
  </si>
  <si>
    <t>1รอ00246</t>
  </si>
  <si>
    <t>กัญชพร</t>
  </si>
  <si>
    <t>แสงภารา</t>
  </si>
  <si>
    <t>1รอ00218</t>
  </si>
  <si>
    <t>เกศรา</t>
  </si>
  <si>
    <t>จุลสะ</t>
  </si>
  <si>
    <t>1รอ00219</t>
  </si>
  <si>
    <t>1รอ00205</t>
  </si>
  <si>
    <t>เจ้าพนักงานเภสัชกรรม</t>
  </si>
  <si>
    <t>นายช่างไฟฟ้า</t>
  </si>
  <si>
    <t>จตุรพร</t>
  </si>
  <si>
    <t>ภาวุธ</t>
  </si>
  <si>
    <t>1รอ00220</t>
  </si>
  <si>
    <t>จิตรเรขา</t>
  </si>
  <si>
    <t>1รอ00192</t>
  </si>
  <si>
    <t>นนทะ</t>
  </si>
  <si>
    <t>1รอ00221</t>
  </si>
  <si>
    <t>สืบเมืองซ้าย</t>
  </si>
  <si>
    <t>1รอ00213</t>
  </si>
  <si>
    <t>ดาวพระศุกร์</t>
  </si>
  <si>
    <t>เหินจันทึก</t>
  </si>
  <si>
    <t>1รอ00247</t>
  </si>
  <si>
    <t>แสงจินดา</t>
  </si>
  <si>
    <t>1รอ00223</t>
  </si>
  <si>
    <t>ธีรพงษ์</t>
  </si>
  <si>
    <t>1รอ00225</t>
  </si>
  <si>
    <t>บุตรสาธรรม</t>
  </si>
  <si>
    <t>1รอ00204</t>
  </si>
  <si>
    <t>1รอ00207</t>
  </si>
  <si>
    <t>ศาลาจันทร์</t>
  </si>
  <si>
    <t>1รอ00226</t>
  </si>
  <si>
    <t>สีหาฤทธิ์</t>
  </si>
  <si>
    <t>1รอ00267</t>
  </si>
  <si>
    <t>บุญมี</t>
  </si>
  <si>
    <t>แสงหัวช้าง</t>
  </si>
  <si>
    <t>1รอ00227</t>
  </si>
  <si>
    <t>บุญสนอง</t>
  </si>
  <si>
    <t>เสาะสมบูรณ์</t>
  </si>
  <si>
    <t>1รอ00266</t>
  </si>
  <si>
    <t>นักวิชาการสถิติ</t>
  </si>
  <si>
    <t>สวัสดิผล</t>
  </si>
  <si>
    <t>1รอ00195</t>
  </si>
  <si>
    <t>ปาณิษา</t>
  </si>
  <si>
    <t>อ้นศรีวงศ์</t>
  </si>
  <si>
    <t>1รอ00228</t>
  </si>
  <si>
    <t>ปิยะชาติ</t>
  </si>
  <si>
    <t>คุ้มสระพรม</t>
  </si>
  <si>
    <t>1รอ00229</t>
  </si>
  <si>
    <t>ปิยะธิดา</t>
  </si>
  <si>
    <t>1รอ00256</t>
  </si>
  <si>
    <t>พงค์อนันท์</t>
  </si>
  <si>
    <t>1รอ00230</t>
  </si>
  <si>
    <t>พรรณนี</t>
  </si>
  <si>
    <t>ยิ่งนอก</t>
  </si>
  <si>
    <t>1รอ00261</t>
  </si>
  <si>
    <t>พิมพา</t>
  </si>
  <si>
    <t>ขันทะวงษ์</t>
  </si>
  <si>
    <t>1รอ00257</t>
  </si>
  <si>
    <t>คำผุย</t>
  </si>
  <si>
    <t>1รอ00208</t>
  </si>
  <si>
    <t>ภรณ์ทิพย์</t>
  </si>
  <si>
    <t>มีจอม</t>
  </si>
  <si>
    <t>1รอ00209</t>
  </si>
  <si>
    <t>มณีลักษณ์</t>
  </si>
  <si>
    <t>ปุระณะ</t>
  </si>
  <si>
    <t>1รอ00215</t>
  </si>
  <si>
    <t>มะลิวรรณ</t>
  </si>
  <si>
    <t>โตนวุธ</t>
  </si>
  <si>
    <t>1รอ00231</t>
  </si>
  <si>
    <t>มัชฌิมา</t>
  </si>
  <si>
    <t>ชารีวรรณ</t>
  </si>
  <si>
    <t>1รอ00198</t>
  </si>
  <si>
    <t>มาลัยศรี</t>
  </si>
  <si>
    <t>1รอ00259</t>
  </si>
  <si>
    <t>วรรณทิพย์</t>
  </si>
  <si>
    <t>1รอ00190</t>
  </si>
  <si>
    <t>รัชฎาภรณ์</t>
  </si>
  <si>
    <t>1รอ00210</t>
  </si>
  <si>
    <t>รัญธญา</t>
  </si>
  <si>
    <t>1รอ00232</t>
  </si>
  <si>
    <t>สอนแสง</t>
  </si>
  <si>
    <t>1รอ00260</t>
  </si>
  <si>
    <t>ฤดี</t>
  </si>
  <si>
    <t>เหลานาคำ</t>
  </si>
  <si>
    <t>1รอ00248</t>
  </si>
  <si>
    <t>ภูโพนม่วง</t>
  </si>
  <si>
    <t>1รอ00206</t>
  </si>
  <si>
    <t>1รอ00249</t>
  </si>
  <si>
    <t>วันวิสาข์</t>
  </si>
  <si>
    <t>1รอ00250</t>
  </si>
  <si>
    <t>วีรพณ</t>
  </si>
  <si>
    <t>เครื่องภาที</t>
  </si>
  <si>
    <t>1รอ00243</t>
  </si>
  <si>
    <t>1รอ00211</t>
  </si>
  <si>
    <t>ศิริลักษณ์</t>
  </si>
  <si>
    <t>พิมพ์วิชัย</t>
  </si>
  <si>
    <t>1รอ00264</t>
  </si>
  <si>
    <t>อิสาตร์</t>
  </si>
  <si>
    <t>1รอ00258</t>
  </si>
  <si>
    <t>ศุภชัย</t>
  </si>
  <si>
    <t>ศิริไชยจำนงค์</t>
  </si>
  <si>
    <t>1รอ00233</t>
  </si>
  <si>
    <t>1รอ00234</t>
  </si>
  <si>
    <t>1รอ00235</t>
  </si>
  <si>
    <t>สุขุมา</t>
  </si>
  <si>
    <t>1รอ00214</t>
  </si>
  <si>
    <t>สุชีวา</t>
  </si>
  <si>
    <t>ลุนากัน</t>
  </si>
  <si>
    <t>1รอ00251</t>
  </si>
  <si>
    <t>สิมลี</t>
  </si>
  <si>
    <t>1รอ00236</t>
  </si>
  <si>
    <t>สุนันท์</t>
  </si>
  <si>
    <t>1รอ00262</t>
  </si>
  <si>
    <t>สุพล</t>
  </si>
  <si>
    <t>ทองภู</t>
  </si>
  <si>
    <t>1รอ00212</t>
  </si>
  <si>
    <t xml:space="preserve">สุภาพ   </t>
  </si>
  <si>
    <t xml:space="preserve">   โพธิสาร</t>
  </si>
  <si>
    <t>1รอ00237</t>
  </si>
  <si>
    <t>1รอ00263</t>
  </si>
  <si>
    <t>แสงรวี</t>
  </si>
  <si>
    <t>ทองอุ่น</t>
  </si>
  <si>
    <t>1รอ00252</t>
  </si>
  <si>
    <t xml:space="preserve">แสงระวี  </t>
  </si>
  <si>
    <t xml:space="preserve"> เทียบจัน</t>
  </si>
  <si>
    <t>1รอ00238</t>
  </si>
  <si>
    <t xml:space="preserve">แสวง  </t>
  </si>
  <si>
    <t>ประโม</t>
  </si>
  <si>
    <t>1รอ00239</t>
  </si>
  <si>
    <t>1รอ00244</t>
  </si>
  <si>
    <t xml:space="preserve">ไสว  </t>
  </si>
  <si>
    <t>1รอ00240</t>
  </si>
  <si>
    <t>หญิงศศิกรานต์</t>
  </si>
  <si>
    <t>มูลพิมพ์</t>
  </si>
  <si>
    <t>1รอ00201</t>
  </si>
  <si>
    <t>หนึ่ง</t>
  </si>
  <si>
    <t>ชัยคำ</t>
  </si>
  <si>
    <t>1รอ00253</t>
  </si>
  <si>
    <t>อธิชนัน</t>
  </si>
  <si>
    <t>1รอ00254</t>
  </si>
  <si>
    <t xml:space="preserve">อภิญญา  </t>
  </si>
  <si>
    <t xml:space="preserve">  เศษสุวรรณ</t>
  </si>
  <si>
    <t>1รอ00202</t>
  </si>
  <si>
    <t>อรอุมา</t>
  </si>
  <si>
    <t>ทุมลา</t>
  </si>
  <si>
    <t>1รอ00217</t>
  </si>
  <si>
    <t>อ้อยใจ</t>
  </si>
  <si>
    <t>กรมขันธ์</t>
  </si>
  <si>
    <t>1รอ00255</t>
  </si>
  <si>
    <t>1รอ00241</t>
  </si>
  <si>
    <t xml:space="preserve">อัมพวรรณ์  </t>
  </si>
  <si>
    <t>1รอ00203</t>
  </si>
  <si>
    <t>1รอ00242</t>
  </si>
  <si>
    <t>1รอ00245</t>
  </si>
  <si>
    <t>1รอ01074</t>
  </si>
  <si>
    <t>1รอ01051</t>
  </si>
  <si>
    <t xml:space="preserve">เจ้าพนักงานเวชกิจฉุกเฉิน
</t>
  </si>
  <si>
    <t>1รอ01075</t>
  </si>
  <si>
    <t>1รอ01057</t>
  </si>
  <si>
    <t>1รอ01059</t>
  </si>
  <si>
    <t>1รอ01052</t>
  </si>
  <si>
    <t>1รอ01071</t>
  </si>
  <si>
    <t>1รอ01063</t>
  </si>
  <si>
    <t>1รอ01056</t>
  </si>
  <si>
    <t>1รอ01064</t>
  </si>
  <si>
    <t>1รอ01053</t>
  </si>
  <si>
    <t>1รอ01072</t>
  </si>
  <si>
    <t>1รอ01067</t>
  </si>
  <si>
    <t>1รอ01054</t>
  </si>
  <si>
    <t>1รอ01073</t>
  </si>
  <si>
    <t>1รอ01078</t>
  </si>
  <si>
    <t>1รอ01050</t>
  </si>
  <si>
    <t>1รอ01076</t>
  </si>
  <si>
    <t>1รอ01070</t>
  </si>
  <si>
    <t>1รอ01068</t>
  </si>
  <si>
    <t>1รอ01060</t>
  </si>
  <si>
    <t>1รอ01058</t>
  </si>
  <si>
    <t>1รอ01069</t>
  </si>
  <si>
    <t>1รอ01049</t>
  </si>
  <si>
    <t>1รอ01077</t>
  </si>
  <si>
    <t>1รอ01061</t>
  </si>
  <si>
    <t>1รอ01066</t>
  </si>
  <si>
    <t>1รอ01055</t>
  </si>
  <si>
    <t>1รอ01115</t>
  </si>
  <si>
    <t>1รอ01131</t>
  </si>
  <si>
    <t>1รอ01119</t>
  </si>
  <si>
    <t>นักวิชาการพัสดุ</t>
  </si>
  <si>
    <t>1รอ01117</t>
  </si>
  <si>
    <t>1รอ01122</t>
  </si>
  <si>
    <t>1รอ01120</t>
  </si>
  <si>
    <t>1รอ01133</t>
  </si>
  <si>
    <t>1รอ01135</t>
  </si>
  <si>
    <t>1รอ01127</t>
  </si>
  <si>
    <t>1รอ01123</t>
  </si>
  <si>
    <t>1รอ01134</t>
  </si>
  <si>
    <t>1รอ01118</t>
  </si>
  <si>
    <t>1รอ01124</t>
  </si>
  <si>
    <t>1รอ01130</t>
  </si>
  <si>
    <t>1รอ01128</t>
  </si>
  <si>
    <t>1รอ01132</t>
  </si>
  <si>
    <t>1รอ01116</t>
  </si>
  <si>
    <t>1รอ01136</t>
  </si>
  <si>
    <t>1รอ01121</t>
  </si>
  <si>
    <t>1รอ01129</t>
  </si>
  <si>
    <t>1รอ01164</t>
  </si>
  <si>
    <t>1รอ01169</t>
  </si>
  <si>
    <t>1รอ01159</t>
  </si>
  <si>
    <t>1รอ01165</t>
  </si>
  <si>
    <t>1รอ01155</t>
  </si>
  <si>
    <t>1รอ01156</t>
  </si>
  <si>
    <t>1รอ01162</t>
  </si>
  <si>
    <t>1รอ01157</t>
  </si>
  <si>
    <t>1รอ01168</t>
  </si>
  <si>
    <t>1รอ01167</t>
  </si>
  <si>
    <t>1รอ01160</t>
  </si>
  <si>
    <t>1รอ01161</t>
  </si>
  <si>
    <t>1รอ00278</t>
  </si>
  <si>
    <t>1รอ00301</t>
  </si>
  <si>
    <t>เจ้าพนักงานเผยแพร่ประชาสัมพันธ์</t>
  </si>
  <si>
    <t>1รอ00296</t>
  </si>
  <si>
    <t>1รอ00304</t>
  </si>
  <si>
    <t>1รอ00290</t>
  </si>
  <si>
    <t>เจ้าพนักงานการแพทย์แผนไทย</t>
  </si>
  <si>
    <t>1รอ00305</t>
  </si>
  <si>
    <t>1รอ00270</t>
  </si>
  <si>
    <t>1รอ00271</t>
  </si>
  <si>
    <t>1รอ00302</t>
  </si>
  <si>
    <t>นักวิชาการเผยแพร่</t>
  </si>
  <si>
    <t>1รอ00295</t>
  </si>
  <si>
    <t>1รอ00276</t>
  </si>
  <si>
    <t>1รอ00279</t>
  </si>
  <si>
    <t>1รอ00280</t>
  </si>
  <si>
    <t>1รอ00299</t>
  </si>
  <si>
    <t>1รอ00281</t>
  </si>
  <si>
    <t>เจ้าพนักงานการเกษตร</t>
  </si>
  <si>
    <t>1รอ00277</t>
  </si>
  <si>
    <t>1รอ00291</t>
  </si>
  <si>
    <t>1รอ00300</t>
  </si>
  <si>
    <t>นักประชาสัมพันธ์</t>
  </si>
  <si>
    <t>1รอ00282</t>
  </si>
  <si>
    <t>1รอ00283</t>
  </si>
  <si>
    <t>1รอ00284</t>
  </si>
  <si>
    <t>1รอ00289</t>
  </si>
  <si>
    <t>1รอ00285</t>
  </si>
  <si>
    <t>1รอ00272</t>
  </si>
  <si>
    <t>1รอ00286</t>
  </si>
  <si>
    <t>1รอ00273</t>
  </si>
  <si>
    <t>1รอ00288</t>
  </si>
  <si>
    <t>1รอ00293</t>
  </si>
  <si>
    <t>1รอ00303</t>
  </si>
  <si>
    <t>นักวิชาการโสตทัศนศึกษา</t>
  </si>
  <si>
    <t>1รอ00297</t>
  </si>
  <si>
    <t>1รอ00287</t>
  </si>
  <si>
    <t>1รอ00292</t>
  </si>
  <si>
    <t>1รอ00269</t>
  </si>
  <si>
    <t>1รอ00294</t>
  </si>
  <si>
    <t>1รอ00274</t>
  </si>
  <si>
    <t>1รอ00275</t>
  </si>
  <si>
    <t>1รอ00154</t>
  </si>
  <si>
    <t>1รอ00179</t>
  </si>
  <si>
    <t>1รอ00145</t>
  </si>
  <si>
    <t>1รอ00174</t>
  </si>
  <si>
    <t>1รอ00155</t>
  </si>
  <si>
    <t>1รอ00175</t>
  </si>
  <si>
    <t>1รอ00156</t>
  </si>
  <si>
    <t>1รอ00157</t>
  </si>
  <si>
    <t>1รอ00170</t>
  </si>
  <si>
    <t>1รอ00171</t>
  </si>
  <si>
    <t>1รอ00159</t>
  </si>
  <si>
    <t>1รอ00160</t>
  </si>
  <si>
    <t>1รอ00181</t>
  </si>
  <si>
    <t>1รอ00162</t>
  </si>
  <si>
    <t>1รอ00163</t>
  </si>
  <si>
    <t>1รอ00164</t>
  </si>
  <si>
    <t>1รอ00152</t>
  </si>
  <si>
    <t>1รอ00172</t>
  </si>
  <si>
    <t>1รอ00146</t>
  </si>
  <si>
    <t>1รอ00182</t>
  </si>
  <si>
    <t>1รอ00165</t>
  </si>
  <si>
    <t>1รอ00180</t>
  </si>
  <si>
    <t>1รอ00150</t>
  </si>
  <si>
    <t>1รอ00184</t>
  </si>
  <si>
    <t>1รอ00166</t>
  </si>
  <si>
    <t>1รอ00176</t>
  </si>
  <si>
    <t>1รอ00167</t>
  </si>
  <si>
    <t>1รอ00168</t>
  </si>
  <si>
    <t>1รอ00187</t>
  </si>
  <si>
    <t>1รอ00185</t>
  </si>
  <si>
    <t>1รอ00169</t>
  </si>
  <si>
    <t>1รอ00177</t>
  </si>
  <si>
    <t>1รอ00178</t>
  </si>
  <si>
    <t>1รอ00173</t>
  </si>
  <si>
    <t>1รอ00147</t>
  </si>
  <si>
    <t>นักโภชนาการ</t>
  </si>
  <si>
    <t>1รอ00367</t>
  </si>
  <si>
    <t>พนักงานประจำตึก</t>
  </si>
  <si>
    <t>1รอ00314</t>
  </si>
  <si>
    <t>1รอ00378</t>
  </si>
  <si>
    <t>1รอ00333</t>
  </si>
  <si>
    <t>1รอ00387</t>
  </si>
  <si>
    <t>1รอ00368</t>
  </si>
  <si>
    <t>1รอ00348</t>
  </si>
  <si>
    <t>1รอ00309</t>
  </si>
  <si>
    <t>1รอ00349</t>
  </si>
  <si>
    <t>1รอ00350</t>
  </si>
  <si>
    <t>1รอ00363</t>
  </si>
  <si>
    <t>1รอ00369</t>
  </si>
  <si>
    <t>1รอ00342</t>
  </si>
  <si>
    <t>1รอ00385</t>
  </si>
  <si>
    <t>1รอ00343</t>
  </si>
  <si>
    <t>1รอ00364</t>
  </si>
  <si>
    <t>1รอ00351</t>
  </si>
  <si>
    <t>1รอ00352</t>
  </si>
  <si>
    <t>1รอ00318</t>
  </si>
  <si>
    <t>1รอ00319</t>
  </si>
  <si>
    <t>1รอ00384</t>
  </si>
  <si>
    <t>1รอ00331</t>
  </si>
  <si>
    <t>1รอ00320</t>
  </si>
  <si>
    <t>1รอ00307</t>
  </si>
  <si>
    <t>1รอ00332</t>
  </si>
  <si>
    <t>1รอ00334</t>
  </si>
  <si>
    <t>1รอ00321</t>
  </si>
  <si>
    <t>1รอ00370</t>
  </si>
  <si>
    <t>1รอ00353</t>
  </si>
  <si>
    <t>1รอ00388</t>
  </si>
  <si>
    <t>1รอ00365</t>
  </si>
  <si>
    <t>1รอ00371</t>
  </si>
  <si>
    <t>1รอ00379</t>
  </si>
  <si>
    <t>1รอ00345</t>
  </si>
  <si>
    <t>1รอ00335</t>
  </si>
  <si>
    <t>1รอ00322</t>
  </si>
  <si>
    <t>1รอ00346</t>
  </si>
  <si>
    <t>1รอ00336</t>
  </si>
  <si>
    <t>1รอ00372</t>
  </si>
  <si>
    <t>1รอ00354</t>
  </si>
  <si>
    <t>พนักงานปฏิบัติการทดลองพาหะนำโรค</t>
  </si>
  <si>
    <t>1รอ00308</t>
  </si>
  <si>
    <t>1รอ00373</t>
  </si>
  <si>
    <t>1รอ00389</t>
  </si>
  <si>
    <t>1รอ00341</t>
  </si>
  <si>
    <t>1รอ00323</t>
  </si>
  <si>
    <t>1รอ00374</t>
  </si>
  <si>
    <t>พนักงานการแพทย์และรังสีเทคนิค</t>
  </si>
  <si>
    <t>1รอ00355</t>
  </si>
  <si>
    <t>1รอ00375</t>
  </si>
  <si>
    <t>1รอ00382</t>
  </si>
  <si>
    <t>1รอ00311</t>
  </si>
  <si>
    <t>1รอ00325</t>
  </si>
  <si>
    <t>1รอ00326</t>
  </si>
  <si>
    <t>1รอ00377</t>
  </si>
  <si>
    <t>พนักงานกู้ชีพ</t>
  </si>
  <si>
    <t>1รอ00356</t>
  </si>
  <si>
    <t>1รอ00357</t>
  </si>
  <si>
    <t>1รอ00358</t>
  </si>
  <si>
    <t>1รอ00390</t>
  </si>
  <si>
    <t>1รอ00376</t>
  </si>
  <si>
    <t>1รอ00366</t>
  </si>
  <si>
    <t>1รอ00337</t>
  </si>
  <si>
    <t>1รอ00359</t>
  </si>
  <si>
    <t>1รอ00328</t>
  </si>
  <si>
    <t>1รอ00380</t>
  </si>
  <si>
    <t>1รอ00360</t>
  </si>
  <si>
    <t>พนักงานบัตรรายงานโรค</t>
  </si>
  <si>
    <t>1รอ00329</t>
  </si>
  <si>
    <t>1รอ00361</t>
  </si>
  <si>
    <t>1รอ00383</t>
  </si>
  <si>
    <t>1รอ00338</t>
  </si>
  <si>
    <t>1รอ00362</t>
  </si>
  <si>
    <t>1รอ00306</t>
  </si>
  <si>
    <t>โภชนากร</t>
  </si>
  <si>
    <t>1รอ00339</t>
  </si>
  <si>
    <t>1รอ00347</t>
  </si>
  <si>
    <t>1รอ00500</t>
  </si>
  <si>
    <t>1รอ00517</t>
  </si>
  <si>
    <t>1รอ00543</t>
  </si>
  <si>
    <t>1รอ00531</t>
  </si>
  <si>
    <t>1รอ00518</t>
  </si>
  <si>
    <t>1รอ00526</t>
  </si>
  <si>
    <t>1รอ00513</t>
  </si>
  <si>
    <t>1รอ00530</t>
  </si>
  <si>
    <t>1รอ00509</t>
  </si>
  <si>
    <t>1รอ00511</t>
  </si>
  <si>
    <t>1รอ00520</t>
  </si>
  <si>
    <t>1รอ00503</t>
  </si>
  <si>
    <t>1รอ00501</t>
  </si>
  <si>
    <t>1รอ00514</t>
  </si>
  <si>
    <t>1รอ00532</t>
  </si>
  <si>
    <t>1รอ00533</t>
  </si>
  <si>
    <t>1รอ00507</t>
  </si>
  <si>
    <t>1รอ00521</t>
  </si>
  <si>
    <t>1รอ00522</t>
  </si>
  <si>
    <t>1รอ00536</t>
  </si>
  <si>
    <t>พนักงานการเงินและบัญชี</t>
  </si>
  <si>
    <t>1รอ00529</t>
  </si>
  <si>
    <t>1รอ00534</t>
  </si>
  <si>
    <t>1รอ00538</t>
  </si>
  <si>
    <t>1รอ00527</t>
  </si>
  <si>
    <t>1รอ00523</t>
  </si>
  <si>
    <t>1รอ00544</t>
  </si>
  <si>
    <t>1รอ00542</t>
  </si>
  <si>
    <t>1รอ00499</t>
  </si>
  <si>
    <t>1รอ00524</t>
  </si>
  <si>
    <t>1รอ00525</t>
  </si>
  <si>
    <t>1รอ00498</t>
  </si>
  <si>
    <t>1รอ00528</t>
  </si>
  <si>
    <t>1รอ00508</t>
  </si>
  <si>
    <t>1รอ00535</t>
  </si>
  <si>
    <t>1รอ00537</t>
  </si>
  <si>
    <t>1รอ00541</t>
  </si>
  <si>
    <t>1รอ00539</t>
  </si>
  <si>
    <t>1รอ00540</t>
  </si>
  <si>
    <t>1รอ00502</t>
  </si>
  <si>
    <t>1รอ00516</t>
  </si>
  <si>
    <t>1รอ00497</t>
  </si>
  <si>
    <t>1รอ00911</t>
  </si>
  <si>
    <t>1รอ00895</t>
  </si>
  <si>
    <t>1รอ00896</t>
  </si>
  <si>
    <t>1รอ00884</t>
  </si>
  <si>
    <t>1รอ00886</t>
  </si>
  <si>
    <t>1รอ00909</t>
  </si>
  <si>
    <t>1รอ00891</t>
  </si>
  <si>
    <t>1รอ00907</t>
  </si>
  <si>
    <t>1รอ00897</t>
  </si>
  <si>
    <t>1รอ00898</t>
  </si>
  <si>
    <t>1รอ00900</t>
  </si>
  <si>
    <t>1รอ00913</t>
  </si>
  <si>
    <t>1รอ00901</t>
  </si>
  <si>
    <t>1รอ00902</t>
  </si>
  <si>
    <t>1รอ00910</t>
  </si>
  <si>
    <t>1รอ00903</t>
  </si>
  <si>
    <t>1รอ00882</t>
  </si>
  <si>
    <t>1รอ00915</t>
  </si>
  <si>
    <t>1รอ00888</t>
  </si>
  <si>
    <t>1รอ00914</t>
  </si>
  <si>
    <t>1รอ00904</t>
  </si>
  <si>
    <t>1รอ00905</t>
  </si>
  <si>
    <t>1รอ00908</t>
  </si>
  <si>
    <t>1รอ00894</t>
  </si>
  <si>
    <t>1รอ00912</t>
  </si>
  <si>
    <t>1รอ00906</t>
  </si>
  <si>
    <t>1รอ00889</t>
  </si>
  <si>
    <t>1รอ00454</t>
  </si>
  <si>
    <t>1รอ00421</t>
  </si>
  <si>
    <t>1รอ00416</t>
  </si>
  <si>
    <t>1รอ00422</t>
  </si>
  <si>
    <t>1รอ00455</t>
  </si>
  <si>
    <t>1รอ00488</t>
  </si>
  <si>
    <t>ช่างไฟฟ้าและอิเล็กทรอนิกส์</t>
  </si>
  <si>
    <t>1รอ00399</t>
  </si>
  <si>
    <t>1รอ00423</t>
  </si>
  <si>
    <t>1รอ00411</t>
  </si>
  <si>
    <t>1รอ00400</t>
  </si>
  <si>
    <t>1รอ00489</t>
  </si>
  <si>
    <t>1รอ00401</t>
  </si>
  <si>
    <t>1รอ00402</t>
  </si>
  <si>
    <t>1รอ00425</t>
  </si>
  <si>
    <t>1รอ00403</t>
  </si>
  <si>
    <t>1รอ00456</t>
  </si>
  <si>
    <t>1รอ00478</t>
  </si>
  <si>
    <t>1รอ00485</t>
  </si>
  <si>
    <t>1รอ00482</t>
  </si>
  <si>
    <t>1รอ00457</t>
  </si>
  <si>
    <t>1รอ00458</t>
  </si>
  <si>
    <t>1รอ00459</t>
  </si>
  <si>
    <t>1รอ00495</t>
  </si>
  <si>
    <t>1รอ00404</t>
  </si>
  <si>
    <t>1รอ00426</t>
  </si>
  <si>
    <t>1รอ00481</t>
  </si>
  <si>
    <t>1รอ00460</t>
  </si>
  <si>
    <t>1รอ00427</t>
  </si>
  <si>
    <t>1รอ00461</t>
  </si>
  <si>
    <t>1รอ00428</t>
  </si>
  <si>
    <t>1รอ00462</t>
  </si>
  <si>
    <t>1รอ00391</t>
  </si>
  <si>
    <t>เจ้าพนักงานโสตทัศนศึกษา</t>
  </si>
  <si>
    <t>1รอ00405</t>
  </si>
  <si>
    <t>1รอ00463</t>
  </si>
  <si>
    <t>1รอ00464</t>
  </si>
  <si>
    <t>1รอ00429</t>
  </si>
  <si>
    <t>1รอ00430</t>
  </si>
  <si>
    <t>1รอ00417</t>
  </si>
  <si>
    <t>1รอ00431</t>
  </si>
  <si>
    <t>1รอ00483</t>
  </si>
  <si>
    <t>1รอ00394</t>
  </si>
  <si>
    <t>1รอ00397</t>
  </si>
  <si>
    <t>1รอ00465</t>
  </si>
  <si>
    <t>1รอ00406</t>
  </si>
  <si>
    <t>1รอ00432</t>
  </si>
  <si>
    <t>1รอ00418</t>
  </si>
  <si>
    <t>1รอ00486</t>
  </si>
  <si>
    <t>1รอ00413</t>
  </si>
  <si>
    <t>1รอ00433</t>
  </si>
  <si>
    <t>พนักงานประจำห้องทดลอง</t>
  </si>
  <si>
    <t>1รอ00466</t>
  </si>
  <si>
    <t>1รอ00490</t>
  </si>
  <si>
    <t>1รอ00484</t>
  </si>
  <si>
    <t>1รอ00467</t>
  </si>
  <si>
    <t>1รอ00434</t>
  </si>
  <si>
    <t>1รอ00407</t>
  </si>
  <si>
    <t>1รอ00449</t>
  </si>
  <si>
    <t>1รอ00468</t>
  </si>
  <si>
    <t>1รอ00408</t>
  </si>
  <si>
    <t>1รอ00480</t>
  </si>
  <si>
    <t>1รอ00469</t>
  </si>
  <si>
    <t>1รอ00493</t>
  </si>
  <si>
    <t>1รอ00435</t>
  </si>
  <si>
    <t>1รอ00470</t>
  </si>
  <si>
    <t>1รอ00436</t>
  </si>
  <si>
    <t>1รอ00496</t>
  </si>
  <si>
    <t>1รอ00471</t>
  </si>
  <si>
    <t>1รอ00437</t>
  </si>
  <si>
    <t>1รอ00472</t>
  </si>
  <si>
    <t>1รอ00451</t>
  </si>
  <si>
    <t>1รอ00438</t>
  </si>
  <si>
    <t>1รอ00473</t>
  </si>
  <si>
    <t>1รอ00440</t>
  </si>
  <si>
    <t>1รอ00441</t>
  </si>
  <si>
    <t>1รอ00450</t>
  </si>
  <si>
    <t>1รอ00452</t>
  </si>
  <si>
    <t>1รอ00494</t>
  </si>
  <si>
    <t>1รอ00442</t>
  </si>
  <si>
    <t>1รอ00443</t>
  </si>
  <si>
    <t>1รอ00474</t>
  </si>
  <si>
    <t>1รอ00393</t>
  </si>
  <si>
    <t>1รอ00409</t>
  </si>
  <si>
    <t>1รอ00475</t>
  </si>
  <si>
    <t>1รอ00453</t>
  </si>
  <si>
    <t>1รอ00444</t>
  </si>
  <si>
    <t>1รอ00445</t>
  </si>
  <si>
    <t>1รอ00396</t>
  </si>
  <si>
    <t>1รอ00420</t>
  </si>
  <si>
    <t>1รอ00410</t>
  </si>
  <si>
    <t>1รอ00487</t>
  </si>
  <si>
    <t>1รอ00446</t>
  </si>
  <si>
    <t>1รอ00476</t>
  </si>
  <si>
    <t>1รอ00447</t>
  </si>
  <si>
    <t>1รอ00477</t>
  </si>
  <si>
    <t>1รอ00448</t>
  </si>
  <si>
    <t>พนักงานพิมพ์</t>
  </si>
  <si>
    <t>1รอ00985</t>
  </si>
  <si>
    <t>1รอ00975</t>
  </si>
  <si>
    <t>1รอ00979</t>
  </si>
  <si>
    <t>1รอ00986</t>
  </si>
  <si>
    <t>1รอ00999</t>
  </si>
  <si>
    <t>พนักงานเก็บเงิน</t>
  </si>
  <si>
    <t>1รอ00982</t>
  </si>
  <si>
    <t>1รอ00983</t>
  </si>
  <si>
    <t>1รอ01008</t>
  </si>
  <si>
    <t>1รอ01007</t>
  </si>
  <si>
    <t>1รอ01009</t>
  </si>
  <si>
    <t>1รอ01000</t>
  </si>
  <si>
    <t>1รอ00987</t>
  </si>
  <si>
    <t>1รอ00981</t>
  </si>
  <si>
    <t>1รอ00988</t>
  </si>
  <si>
    <t>1รอ01012</t>
  </si>
  <si>
    <t>1รอ00974</t>
  </si>
  <si>
    <t>1รอ00989</t>
  </si>
  <si>
    <t>1รอ01001</t>
  </si>
  <si>
    <t>1รอ00984</t>
  </si>
  <si>
    <t>1รอ00990</t>
  </si>
  <si>
    <t>1รอ01002</t>
  </si>
  <si>
    <t>1รอ01003</t>
  </si>
  <si>
    <t>1รอ00991</t>
  </si>
  <si>
    <t>1รอ00992</t>
  </si>
  <si>
    <t>1รอ00978</t>
  </si>
  <si>
    <t>1รอ00993</t>
  </si>
  <si>
    <t>1รอ01004</t>
  </si>
  <si>
    <t>1รอ00997</t>
  </si>
  <si>
    <t>1รอ01005</t>
  </si>
  <si>
    <t>1รอ01011</t>
  </si>
  <si>
    <t>1รอ00994</t>
  </si>
  <si>
    <t>1รอ01006</t>
  </si>
  <si>
    <t>1รอ00973</t>
  </si>
  <si>
    <t>เจ้าพนักงานเวชสถิติ</t>
  </si>
  <si>
    <t>1รอ00995</t>
  </si>
  <si>
    <t>1รอ00871</t>
  </si>
  <si>
    <t>1รอ00862</t>
  </si>
  <si>
    <t>1รอ00870</t>
  </si>
  <si>
    <t>พนักงานบริการเอกสารทั่วไป</t>
  </si>
  <si>
    <t>1รอ00863</t>
  </si>
  <si>
    <t>1รอ00855</t>
  </si>
  <si>
    <t>1รอ00872</t>
  </si>
  <si>
    <t>1รอ00861</t>
  </si>
  <si>
    <t>1รอ00854</t>
  </si>
  <si>
    <t>1รอ00869</t>
  </si>
  <si>
    <t>1รอ00879</t>
  </si>
  <si>
    <t>1รอ00858</t>
  </si>
  <si>
    <t>1รอ00859</t>
  </si>
  <si>
    <t>1รอ00865</t>
  </si>
  <si>
    <t>1รอ00860</t>
  </si>
  <si>
    <t>1รอ00856</t>
  </si>
  <si>
    <t>1รอ00867</t>
  </si>
  <si>
    <t>1รอ00874</t>
  </si>
  <si>
    <t>1รอ00875</t>
  </si>
  <si>
    <t>1รอ00868</t>
  </si>
  <si>
    <t>1รอ00877</t>
  </si>
  <si>
    <t>1รอ00878</t>
  </si>
  <si>
    <t>1รอ00873</t>
  </si>
  <si>
    <t>1รอ01031</t>
  </si>
  <si>
    <t>1รอ01028</t>
  </si>
  <si>
    <t>1รอ01030</t>
  </si>
  <si>
    <t>พนักงานธุรการ</t>
  </si>
  <si>
    <t>1รอ01032</t>
  </si>
  <si>
    <t>1รอ01037</t>
  </si>
  <si>
    <t>1รอ01046</t>
  </si>
  <si>
    <t>1รอ01014</t>
  </si>
  <si>
    <t>เจ้าพนักงานวิทยาศาสตร์การแพทย์</t>
  </si>
  <si>
    <t>1รอ01044</t>
  </si>
  <si>
    <t>1รอ01033</t>
  </si>
  <si>
    <t>1รอ01025</t>
  </si>
  <si>
    <t>1รอ01038</t>
  </si>
  <si>
    <t>1รอ01029</t>
  </si>
  <si>
    <t>1รอ01026</t>
  </si>
  <si>
    <t>1รอ01015</t>
  </si>
  <si>
    <t>1รอ01020</t>
  </si>
  <si>
    <t>1รอ01039</t>
  </si>
  <si>
    <t>1รอ01021</t>
  </si>
  <si>
    <t>1รอ01034</t>
  </si>
  <si>
    <t>1รอ01045</t>
  </si>
  <si>
    <t>1รอ01036</t>
  </si>
  <si>
    <t>1รอ01041</t>
  </si>
  <si>
    <t>1รอ01040</t>
  </si>
  <si>
    <t>1รอ01047</t>
  </si>
  <si>
    <t>1รอ01022</t>
  </si>
  <si>
    <t>1รอ01027</t>
  </si>
  <si>
    <t>1รอ01035</t>
  </si>
  <si>
    <t>1รอ01024</t>
  </si>
  <si>
    <t>1รอ00779</t>
  </si>
  <si>
    <t>1รอ00761</t>
  </si>
  <si>
    <t>1รอ00737</t>
  </si>
  <si>
    <t>1รอ00738</t>
  </si>
  <si>
    <t>1รอ00780</t>
  </si>
  <si>
    <t>1รอ00739</t>
  </si>
  <si>
    <t>1รอ00781</t>
  </si>
  <si>
    <t>1รอ00834</t>
  </si>
  <si>
    <t>พนักงานเภสัชกรรม</t>
  </si>
  <si>
    <t>1รอ00740</t>
  </si>
  <si>
    <t>1รอ00837</t>
  </si>
  <si>
    <t>1รอ00741</t>
  </si>
  <si>
    <t>1รอ00814</t>
  </si>
  <si>
    <t>1รอ00815</t>
  </si>
  <si>
    <t>1รอ00838</t>
  </si>
  <si>
    <t>1รอ00762</t>
  </si>
  <si>
    <t>1รอ00792</t>
  </si>
  <si>
    <t>1รอ00793</t>
  </si>
  <si>
    <t>1รอ00759</t>
  </si>
  <si>
    <t>1รอ00745</t>
  </si>
  <si>
    <t>1รอ00817</t>
  </si>
  <si>
    <t>1รอ00809</t>
  </si>
  <si>
    <t>1รอ00757</t>
  </si>
  <si>
    <t>1รอ00846</t>
  </si>
  <si>
    <t>1รอ00818</t>
  </si>
  <si>
    <t>1รอ00847</t>
  </si>
  <si>
    <t>1รอ00763</t>
  </si>
  <si>
    <t>1รอ00839</t>
  </si>
  <si>
    <t>1รอ00765</t>
  </si>
  <si>
    <t>1รอ00801</t>
  </si>
  <si>
    <t>1รอ00795</t>
  </si>
  <si>
    <t>1รอ00840</t>
  </si>
  <si>
    <t>1รอ00802</t>
  </si>
  <si>
    <t>1รอ00796</t>
  </si>
  <si>
    <t>1รอ00820</t>
  </si>
  <si>
    <t>1รอ00749</t>
  </si>
  <si>
    <t>1รอ00766</t>
  </si>
  <si>
    <t>1รอ00842</t>
  </si>
  <si>
    <t>1รอ00774</t>
  </si>
  <si>
    <t>1รอ00731</t>
  </si>
  <si>
    <t>1รอ00732</t>
  </si>
  <si>
    <t>1รอ00821</t>
  </si>
  <si>
    <t>1รอ00811</t>
  </si>
  <si>
    <t>1รอ00812</t>
  </si>
  <si>
    <t>1รอ00822</t>
  </si>
  <si>
    <t>1รอ00823</t>
  </si>
  <si>
    <t>1รอ00729</t>
  </si>
  <si>
    <t>1รอ00825</t>
  </si>
  <si>
    <t>1รอ00845</t>
  </si>
  <si>
    <t>1รอ00797</t>
  </si>
  <si>
    <t>1รอ00836</t>
  </si>
  <si>
    <t>1รอ00785</t>
  </si>
  <si>
    <t>1รอ00798</t>
  </si>
  <si>
    <t>1รอ00786</t>
  </si>
  <si>
    <t>1รอ00852</t>
  </si>
  <si>
    <t>1รอ00787</t>
  </si>
  <si>
    <t>1รอ00728</t>
  </si>
  <si>
    <t>1รอ00799</t>
  </si>
  <si>
    <t>1รอ00803</t>
  </si>
  <si>
    <t>1รอ00826</t>
  </si>
  <si>
    <t>1รอ00827</t>
  </si>
  <si>
    <t>1รอ00813</t>
  </si>
  <si>
    <t>1รอ00753</t>
  </si>
  <si>
    <t>1รอ00769</t>
  </si>
  <si>
    <t>1รอ00832</t>
  </si>
  <si>
    <t>1รอ00841</t>
  </si>
  <si>
    <t>1รอ00849</t>
  </si>
  <si>
    <t>1รอ00804</t>
  </si>
  <si>
    <t>1รอ00833</t>
  </si>
  <si>
    <t>1รอ00829</t>
  </si>
  <si>
    <t>1รอ00784</t>
  </si>
  <si>
    <t>1รอ00844</t>
  </si>
  <si>
    <t>1รอ00735</t>
  </si>
  <si>
    <t>1รอ00770</t>
  </si>
  <si>
    <t>1รอ00736</t>
  </si>
  <si>
    <t>1รอ00808</t>
  </si>
  <si>
    <t>1รอ00830</t>
  </si>
  <si>
    <t>1รอ00831</t>
  </si>
  <si>
    <t>1รอ00805</t>
  </si>
  <si>
    <t>1รอ00771</t>
  </si>
  <si>
    <t>1รอ00709</t>
  </si>
  <si>
    <t>1รอ00618</t>
  </si>
  <si>
    <t>1รอ00638</t>
  </si>
  <si>
    <t>1รอ00615</t>
  </si>
  <si>
    <t>1รอ00703</t>
  </si>
  <si>
    <t>1รอ00679</t>
  </si>
  <si>
    <t>1รอ00639</t>
  </si>
  <si>
    <t>1รอ00710</t>
  </si>
  <si>
    <t>1รอ00711</t>
  </si>
  <si>
    <t>1รอ00672</t>
  </si>
  <si>
    <t>1รอ00687</t>
  </si>
  <si>
    <t>1รอ00708</t>
  </si>
  <si>
    <t>1รอ00673</t>
  </si>
  <si>
    <t>1รอ00635</t>
  </si>
  <si>
    <t>1รอ00721</t>
  </si>
  <si>
    <t>เจ้าพนักงานสถิติ</t>
  </si>
  <si>
    <t>1รอ00704</t>
  </si>
  <si>
    <t>1รอ00654</t>
  </si>
  <si>
    <t>1รอ00691</t>
  </si>
  <si>
    <t>1รอ00660</t>
  </si>
  <si>
    <t>1รอ00655</t>
  </si>
  <si>
    <t>1รอ00674</t>
  </si>
  <si>
    <t>1รอ00692</t>
  </si>
  <si>
    <t>1รอ00693</t>
  </si>
  <si>
    <t>1รอ00612</t>
  </si>
  <si>
    <t>1รอ00649</t>
  </si>
  <si>
    <t>1รอ00621</t>
  </si>
  <si>
    <t>1รอ00712</t>
  </si>
  <si>
    <t>1รอ00656</t>
  </si>
  <si>
    <t>1รอ00713</t>
  </si>
  <si>
    <t>1รอ00698</t>
  </si>
  <si>
    <t>ช่างฝีมือทั่วไป</t>
  </si>
  <si>
    <t>1รอ00680</t>
  </si>
  <si>
    <t>1รอ00607</t>
  </si>
  <si>
    <t>1รอ00608</t>
  </si>
  <si>
    <t>1รอ00694</t>
  </si>
  <si>
    <t>ช่างเครื่องช่วยคนพิการ</t>
  </si>
  <si>
    <t>1รอ00675</t>
  </si>
  <si>
    <t>1รอ00723</t>
  </si>
  <si>
    <t>1รอ00611</t>
  </si>
  <si>
    <t>1รอ00658</t>
  </si>
  <si>
    <t>1รอ00689</t>
  </si>
  <si>
    <t>1รอ00636</t>
  </si>
  <si>
    <t>1รอ00714</t>
  </si>
  <si>
    <t>1รอ00676</t>
  </si>
  <si>
    <t>1รอ00624</t>
  </si>
  <si>
    <t>1รอ00625</t>
  </si>
  <si>
    <t>1รอ00715</t>
  </si>
  <si>
    <t>1รอ00724</t>
  </si>
  <si>
    <t>1รอ00640</t>
  </si>
  <si>
    <t>1รอ00626</t>
  </si>
  <si>
    <t>1รอ00725</t>
  </si>
  <si>
    <t>1รอ00610</t>
  </si>
  <si>
    <t>1รอ00681</t>
  </si>
  <si>
    <t>1รอ00650</t>
  </si>
  <si>
    <t>1รอ00682</t>
  </si>
  <si>
    <t>1รอ00683</t>
  </si>
  <si>
    <t>1รอ00705</t>
  </si>
  <si>
    <t>1รอ00684</t>
  </si>
  <si>
    <t>1รอ00701</t>
  </si>
  <si>
    <t>1รอ00685</t>
  </si>
  <si>
    <t>1รอ00677</t>
  </si>
  <si>
    <t>1รอ00634</t>
  </si>
  <si>
    <t>1รอ00717</t>
  </si>
  <si>
    <t>1รอ00630</t>
  </si>
  <si>
    <t>1รอ00641</t>
  </si>
  <si>
    <t>1รอ00686</t>
  </si>
  <si>
    <t>1รอ00657</t>
  </si>
  <si>
    <t>1รอ00642</t>
  </si>
  <si>
    <t>1รอ00651</t>
  </si>
  <si>
    <t>1รอ00662</t>
  </si>
  <si>
    <t>1รอ00643</t>
  </si>
  <si>
    <t>1รอ00697</t>
  </si>
  <si>
    <t>1รอ00663</t>
  </si>
  <si>
    <t>1รอ00644</t>
  </si>
  <si>
    <t>1รอ00726</t>
  </si>
  <si>
    <t>1รอ00664</t>
  </si>
  <si>
    <t>1รอ00665</t>
  </si>
  <si>
    <t>1รอ00695</t>
  </si>
  <si>
    <t>1รอ00645</t>
  </si>
  <si>
    <t>1รอ00652</t>
  </si>
  <si>
    <t>1รอ00646</t>
  </si>
  <si>
    <t>1รอ00666</t>
  </si>
  <si>
    <t>1รอ00667</t>
  </si>
  <si>
    <t>1รอ00702</t>
  </si>
  <si>
    <t>1รอ00678</t>
  </si>
  <si>
    <t>1รอ00627</t>
  </si>
  <si>
    <t>1รอ00659</t>
  </si>
  <si>
    <t>1รอ00647</t>
  </si>
  <si>
    <t>1รอ00719</t>
  </si>
  <si>
    <t>1รอ00668</t>
  </si>
  <si>
    <t>1รอ00669</t>
  </si>
  <si>
    <t>1รอ00671</t>
  </si>
  <si>
    <t>1รอ00670</t>
  </si>
  <si>
    <t>พนักงานพัสดุ</t>
  </si>
  <si>
    <t>1รอ00727</t>
  </si>
  <si>
    <t>1รอ00699</t>
  </si>
  <si>
    <t>1รอ00628</t>
  </si>
  <si>
    <t>1รอ00700</t>
  </si>
  <si>
    <t>1รอ00720</t>
  </si>
  <si>
    <t>1รอ00648</t>
  </si>
  <si>
    <t>1รอ00690</t>
  </si>
  <si>
    <t>ผู้ช่วยนักกายภาพบำบัด</t>
  </si>
  <si>
    <t>1รอ00707</t>
  </si>
  <si>
    <t>1รอ00629</t>
  </si>
  <si>
    <t>1รอ00550</t>
  </si>
  <si>
    <t>1รอ00552</t>
  </si>
  <si>
    <t>1รอ00592</t>
  </si>
  <si>
    <t>1รอ00587</t>
  </si>
  <si>
    <t>1รอ00588</t>
  </si>
  <si>
    <t>1รอ00570</t>
  </si>
  <si>
    <t>1รอ00571</t>
  </si>
  <si>
    <t>1รอ00572</t>
  </si>
  <si>
    <t>1รอ00593</t>
  </si>
  <si>
    <t>1รอ00597</t>
  </si>
  <si>
    <t>1รอ00565</t>
  </si>
  <si>
    <t>1รอ00553</t>
  </si>
  <si>
    <t>1รอ00554</t>
  </si>
  <si>
    <t>1รอ00555</t>
  </si>
  <si>
    <t>1รอ00556</t>
  </si>
  <si>
    <t>1รอ00566</t>
  </si>
  <si>
    <t>1รอ00594</t>
  </si>
  <si>
    <t>1รอ00557</t>
  </si>
  <si>
    <t>1รอ00600</t>
  </si>
  <si>
    <t>1รอ00580</t>
  </si>
  <si>
    <t>1รอ00573</t>
  </si>
  <si>
    <t>1รอ00581</t>
  </si>
  <si>
    <t>1รอ00545</t>
  </si>
  <si>
    <t>1รอ00601</t>
  </si>
  <si>
    <t>1รอ00559</t>
  </si>
  <si>
    <t>1รอ00598</t>
  </si>
  <si>
    <t>1รอ00574</t>
  </si>
  <si>
    <t>1รอ00589</t>
  </si>
  <si>
    <t>1รอ00548</t>
  </si>
  <si>
    <t>1รอ00582</t>
  </si>
  <si>
    <t>1รอ00567</t>
  </si>
  <si>
    <t>1รอ00584</t>
  </si>
  <si>
    <t>1รอ00560</t>
  </si>
  <si>
    <t>1รอ00602</t>
  </si>
  <si>
    <t>1รอ00606</t>
  </si>
  <si>
    <t>1รอ00561</t>
  </si>
  <si>
    <t>1รอ00603</t>
  </si>
  <si>
    <t>1รอ00599</t>
  </si>
  <si>
    <t>1รอ00583</t>
  </si>
  <si>
    <t>1รอ00546</t>
  </si>
  <si>
    <t>1รอ00562</t>
  </si>
  <si>
    <t>1รอ00585</t>
  </si>
  <si>
    <t>1รอ00575</t>
  </si>
  <si>
    <t>1รอ00576</t>
  </si>
  <si>
    <t>1รอ00604</t>
  </si>
  <si>
    <t>1รอ00563</t>
  </si>
  <si>
    <t>1รอ00577</t>
  </si>
  <si>
    <t>1รอ00595</t>
  </si>
  <si>
    <t>1รอ00564</t>
  </si>
  <si>
    <t>1รอ00590</t>
  </si>
  <si>
    <t>1รอ00586</t>
  </si>
  <si>
    <t>1รอ00569</t>
  </si>
  <si>
    <t>1รอ00591</t>
  </si>
  <si>
    <t>1รอ00596</t>
  </si>
  <si>
    <t>1รอ00578</t>
  </si>
  <si>
    <t>1รอ00579</t>
  </si>
  <si>
    <t>1รอ01146</t>
  </si>
  <si>
    <t>1รอ01148</t>
  </si>
  <si>
    <t>1รอ01149</t>
  </si>
  <si>
    <t>1รอ01142</t>
  </si>
  <si>
    <t>1รอ01138</t>
  </si>
  <si>
    <t>1รอ01151</t>
  </si>
  <si>
    <t>1รอ01152</t>
  </si>
  <si>
    <t>1รอ01147</t>
  </si>
  <si>
    <t>1รอ01140</t>
  </si>
  <si>
    <t>1รอ01144</t>
  </si>
  <si>
    <t>1รอ01145</t>
  </si>
  <si>
    <t>1รอ01141</t>
  </si>
  <si>
    <t>1รอ00917</t>
  </si>
  <si>
    <t>1รอ00962</t>
  </si>
  <si>
    <t>1รอ00918</t>
  </si>
  <si>
    <t>1รอ00931</t>
  </si>
  <si>
    <t>1รอ00958</t>
  </si>
  <si>
    <t>1รอ00932</t>
  </si>
  <si>
    <t>1รอ00933</t>
  </si>
  <si>
    <t>1รอ00963</t>
  </si>
  <si>
    <t>1รอ00959</t>
  </si>
  <si>
    <t>1รอ00934</t>
  </si>
  <si>
    <t>1รอ00955</t>
  </si>
  <si>
    <t>1รอ00935</t>
  </si>
  <si>
    <t>1รอ00926</t>
  </si>
  <si>
    <t>1รอ00936</t>
  </si>
  <si>
    <t>1รอ00937</t>
  </si>
  <si>
    <t>1รอ00919</t>
  </si>
  <si>
    <t>1รอ00964</t>
  </si>
  <si>
    <t>1รอ00965</t>
  </si>
  <si>
    <t>1รอ00938</t>
  </si>
  <si>
    <t>1รอ00939</t>
  </si>
  <si>
    <t>1รอ00969</t>
  </si>
  <si>
    <t>1รอ00952</t>
  </si>
  <si>
    <t>1รอ00970</t>
  </si>
  <si>
    <t>1รอ00940</t>
  </si>
  <si>
    <t>1รอ00960</t>
  </si>
  <si>
    <t>1รอ00941</t>
  </si>
  <si>
    <t>1รอ00930</t>
  </si>
  <si>
    <t>1รอ00966</t>
  </si>
  <si>
    <t>1รอ00942</t>
  </si>
  <si>
    <t>1รอ00943</t>
  </si>
  <si>
    <t>1รอ00957</t>
  </si>
  <si>
    <t>1รอ00916</t>
  </si>
  <si>
    <t>1รอ00944</t>
  </si>
  <si>
    <t>1รอ00971</t>
  </si>
  <si>
    <t>1รอ00945</t>
  </si>
  <si>
    <t>1รอ00920</t>
  </si>
  <si>
    <t>1รอ00946</t>
  </si>
  <si>
    <t>1รอ00961</t>
  </si>
  <si>
    <t>1รอ00921</t>
  </si>
  <si>
    <t>1รอ00956</t>
  </si>
  <si>
    <t>1รอ00953</t>
  </si>
  <si>
    <t>1รอ00947</t>
  </si>
  <si>
    <t>1รอ00967</t>
  </si>
  <si>
    <t>1รอ00948</t>
  </si>
  <si>
    <t>1รอ00922</t>
  </si>
  <si>
    <t>1รอ00968</t>
  </si>
  <si>
    <t>1รอ00949</t>
  </si>
  <si>
    <t>1รอ00950</t>
  </si>
  <si>
    <t>1รอ00954</t>
  </si>
  <si>
    <t>1รอ00924</t>
  </si>
  <si>
    <t>1รอ00951</t>
  </si>
  <si>
    <t>1รอ00925</t>
  </si>
  <si>
    <t>1รอ00002</t>
  </si>
  <si>
    <t>1รอ01088</t>
  </si>
  <si>
    <t>1รอ01098</t>
  </si>
  <si>
    <t>1รอ01081</t>
  </si>
  <si>
    <t>1รอ01085</t>
  </si>
  <si>
    <t>1รอ01084</t>
  </si>
  <si>
    <t>1รอ01112</t>
  </si>
  <si>
    <t>1รอ01113</t>
  </si>
  <si>
    <t>1รอ01108</t>
  </si>
  <si>
    <t>1รอ01107</t>
  </si>
  <si>
    <t>1รอ01106</t>
  </si>
  <si>
    <t>1รอ01096</t>
  </si>
  <si>
    <t>1รอ01095</t>
  </si>
  <si>
    <t>1รอ01086</t>
  </si>
  <si>
    <t>1รอ01094</t>
  </si>
  <si>
    <t>1รอ01093</t>
  </si>
  <si>
    <t>1รอ01083</t>
  </si>
  <si>
    <t>1รอ01082</t>
  </si>
  <si>
    <t>1รอ01101</t>
  </si>
  <si>
    <t>1รอ01114</t>
  </si>
  <si>
    <t>1รอ01091</t>
  </si>
  <si>
    <t>1รอ01090</t>
  </si>
  <si>
    <t>1รอ01109</t>
  </si>
  <si>
    <t>1รอ01087</t>
  </si>
  <si>
    <t>1รอ01104</t>
  </si>
  <si>
    <t>1รอ01105</t>
  </si>
  <si>
    <t>1รอ01079</t>
  </si>
  <si>
    <t>1รอ01080</t>
  </si>
  <si>
    <t>ผู้ช่วยเจ้าหน้าที่สาธารณสุข</t>
  </si>
  <si>
    <t>1รอ01111</t>
  </si>
  <si>
    <t>1รอ01097</t>
  </si>
  <si>
    <t>1รอ01092</t>
  </si>
  <si>
    <t>1รอ01102</t>
  </si>
  <si>
    <t>1รอ01103</t>
  </si>
  <si>
    <t>กลุ่ม</t>
  </si>
  <si>
    <t>พนักงาน</t>
  </si>
  <si>
    <t>บริการ</t>
  </si>
  <si>
    <t>เทคนิค</t>
  </si>
  <si>
    <t>วิชาชีพ</t>
  </si>
  <si>
    <t>บริหารทั่วไป</t>
  </si>
  <si>
    <t>1. โรงพยาบาลปทุมรัตต์</t>
  </si>
  <si>
    <t>วิชาชีพเฉพาะ(ก)</t>
  </si>
  <si>
    <t>วิชาชีพเฉพาะ(ข)</t>
  </si>
  <si>
    <t>8,410</t>
  </si>
  <si>
    <t>8,620</t>
  </si>
  <si>
    <t>9,920</t>
  </si>
  <si>
    <t>7,860</t>
  </si>
  <si>
    <t>9,180</t>
  </si>
  <si>
    <t>8,890</t>
  </si>
  <si>
    <t>8,030</t>
  </si>
  <si>
    <t>วิชาชีพเฉพาะ(ค)</t>
  </si>
  <si>
    <t>10,040</t>
  </si>
  <si>
    <t>10,830</t>
  </si>
  <si>
    <t>12,570</t>
  </si>
  <si>
    <t>13,330</t>
  </si>
  <si>
    <t>12,530</t>
  </si>
  <si>
    <t>13,290</t>
  </si>
  <si>
    <t>1รอ00315</t>
  </si>
  <si>
    <t>1รอ00330</t>
  </si>
  <si>
    <t>9,300</t>
  </si>
  <si>
    <t>10,850</t>
  </si>
  <si>
    <t>6,780</t>
  </si>
  <si>
    <t>11,540</t>
  </si>
  <si>
    <t>10,160</t>
  </si>
  <si>
    <t>7,710</t>
  </si>
  <si>
    <t>8,180</t>
  </si>
  <si>
    <t>7,180</t>
  </si>
  <si>
    <t>7,230</t>
  </si>
  <si>
    <t>8,450</t>
  </si>
  <si>
    <t>12,540</t>
  </si>
  <si>
    <t>13,300</t>
  </si>
  <si>
    <t>14,130</t>
  </si>
  <si>
    <t>14,740</t>
  </si>
  <si>
    <t>15,630</t>
  </si>
  <si>
    <t>12,900</t>
  </si>
  <si>
    <t>13,680</t>
  </si>
  <si>
    <t>10,240</t>
  </si>
  <si>
    <t>10,860</t>
  </si>
  <si>
    <t>12,260</t>
  </si>
  <si>
    <t>13,000</t>
  </si>
  <si>
    <t>12,630</t>
  </si>
  <si>
    <t>13,390</t>
  </si>
  <si>
    <t>12,510</t>
  </si>
  <si>
    <t>13,270</t>
  </si>
  <si>
    <t>12,550</t>
  </si>
  <si>
    <t>13,310</t>
  </si>
  <si>
    <t>12,070</t>
  </si>
  <si>
    <t>12,800</t>
  </si>
  <si>
    <t>12,440</t>
  </si>
  <si>
    <t>13,190</t>
  </si>
  <si>
    <t>นายพชร มาตะวงศ์ 
1450700099250</t>
  </si>
  <si>
    <t>12,910</t>
  </si>
  <si>
    <t>13,690</t>
  </si>
  <si>
    <t>9,350</t>
  </si>
  <si>
    <t>10,590</t>
  </si>
  <si>
    <t>11,230</t>
  </si>
  <si>
    <t>10,210</t>
  </si>
  <si>
    <t>10,770</t>
  </si>
  <si>
    <t>10,880</t>
  </si>
  <si>
    <t>10,230</t>
  </si>
  <si>
    <t>8,700</t>
  </si>
  <si>
    <t>9,230</t>
  </si>
  <si>
    <t>8,510</t>
  </si>
  <si>
    <t>9,030</t>
  </si>
  <si>
    <t>8,770</t>
  </si>
  <si>
    <t>8,470</t>
  </si>
  <si>
    <t>8,980</t>
  </si>
  <si>
    <t>6,790</t>
  </si>
  <si>
    <t>7,200</t>
  </si>
  <si>
    <t>9,360</t>
  </si>
  <si>
    <t>9,930</t>
  </si>
  <si>
    <t>7,980</t>
  </si>
  <si>
    <t>8,460</t>
  </si>
  <si>
    <t>7,690</t>
  </si>
  <si>
    <t>8,160</t>
  </si>
  <si>
    <t>6,770</t>
  </si>
  <si>
    <t>7,930</t>
  </si>
  <si>
    <t>8,600</t>
  </si>
  <si>
    <t>9,120</t>
  </si>
  <si>
    <t>8,670</t>
  </si>
  <si>
    <t>9,200</t>
  </si>
  <si>
    <t>8,270</t>
  </si>
  <si>
    <t>7,790</t>
  </si>
  <si>
    <t>8,260</t>
  </si>
  <si>
    <t>10,020</t>
  </si>
  <si>
    <t>10,630</t>
  </si>
  <si>
    <t>1รอ00439</t>
  </si>
  <si>
    <t>7,730</t>
  </si>
  <si>
    <t>8,200</t>
  </si>
  <si>
    <t>9,140</t>
  </si>
  <si>
    <t>8,660</t>
  </si>
  <si>
    <t>8,760</t>
  </si>
  <si>
    <t>9,290</t>
  </si>
  <si>
    <t>8,380</t>
  </si>
  <si>
    <t>8,570</t>
  </si>
  <si>
    <t>9,090</t>
  </si>
  <si>
    <t>6,820</t>
  </si>
  <si>
    <t>8,130</t>
  </si>
  <si>
    <t>7,190</t>
  </si>
  <si>
    <t>8,640</t>
  </si>
  <si>
    <t>9,160</t>
  </si>
  <si>
    <t>7,970</t>
  </si>
  <si>
    <t>8,010</t>
  </si>
  <si>
    <t>8,500</t>
  </si>
  <si>
    <t>7,950</t>
  </si>
  <si>
    <t>8,430</t>
  </si>
  <si>
    <t>8,100</t>
  </si>
  <si>
    <t>8,590</t>
  </si>
  <si>
    <t>8,990</t>
  </si>
  <si>
    <t>9,530</t>
  </si>
  <si>
    <t>10,620</t>
  </si>
  <si>
    <t>11,260</t>
  </si>
  <si>
    <t>7,810</t>
  </si>
  <si>
    <t>8,280</t>
  </si>
  <si>
    <t>10,660</t>
  </si>
  <si>
    <t>11,300</t>
  </si>
  <si>
    <t>9,250</t>
  </si>
  <si>
    <t>9,810</t>
  </si>
  <si>
    <t>8,090</t>
  </si>
  <si>
    <t>8,580</t>
  </si>
  <si>
    <t>8,610</t>
  </si>
  <si>
    <t>9,130</t>
  </si>
  <si>
    <t>9,430</t>
  </si>
  <si>
    <t>7,350</t>
  </si>
  <si>
    <t>7,800</t>
  </si>
  <si>
    <t>7,900</t>
  </si>
  <si>
    <t>8,440</t>
  </si>
  <si>
    <t>8,950</t>
  </si>
  <si>
    <t>7,570</t>
  </si>
  <si>
    <t>8,340</t>
  </si>
  <si>
    <t>7,580</t>
  </si>
  <si>
    <t>8,040</t>
  </si>
  <si>
    <t>10,650</t>
  </si>
  <si>
    <t>13,370</t>
  </si>
  <si>
    <t>14,180</t>
  </si>
  <si>
    <t>13,920</t>
  </si>
  <si>
    <t>14,760</t>
  </si>
  <si>
    <t>11,570</t>
  </si>
  <si>
    <t>12,270</t>
  </si>
  <si>
    <t xml:space="preserve">
1450400127631</t>
  </si>
  <si>
    <t xml:space="preserve">นายธีรศักดิ์ คำแก้ว </t>
  </si>
  <si>
    <t xml:space="preserve">
1450700110750</t>
  </si>
  <si>
    <t xml:space="preserve">น.ส.สุนันทินีย์ อัครปะชะ </t>
  </si>
  <si>
    <t xml:space="preserve"> 
3450700241796</t>
  </si>
  <si>
    <t>นายประสิทธิ์     เทพโอภาส</t>
  </si>
  <si>
    <t xml:space="preserve">
3450300001429</t>
  </si>
  <si>
    <t xml:space="preserve">นายอนุวัตร  ชนะดี </t>
  </si>
  <si>
    <t xml:space="preserve"> 
1450700175461</t>
  </si>
  <si>
    <t>น.ส.ปริยากร บุตรพรม</t>
  </si>
  <si>
    <t xml:space="preserve">
1450700116987</t>
  </si>
  <si>
    <t xml:space="preserve">น.ส.กิตติยาภรณ์ พลเยี่ยม </t>
  </si>
  <si>
    <t xml:space="preserve">
1450700086271</t>
  </si>
  <si>
    <t xml:space="preserve">น.ส.เกศินี อาจสด </t>
  </si>
  <si>
    <t xml:space="preserve">
1459900163235</t>
  </si>
  <si>
    <t xml:space="preserve">น.ส.จรัสพร บุญวิเศษ </t>
  </si>
  <si>
    <t xml:space="preserve">
1459900116075</t>
  </si>
  <si>
    <t xml:space="preserve">น.ส.จริญญา เชื้อลิ้นฟ้า </t>
  </si>
  <si>
    <t xml:space="preserve">
1451500040040</t>
  </si>
  <si>
    <t xml:space="preserve">น.ส.จันทร์เพ็ญ คงศรี </t>
  </si>
  <si>
    <t xml:space="preserve"> 
1101500451638</t>
  </si>
  <si>
    <t>น.ส.ชัญญา โคตรพัฒน์</t>
  </si>
  <si>
    <t xml:space="preserve">นายพชร มาตะวงศ์ </t>
  </si>
  <si>
    <t xml:space="preserve">
1459900119091</t>
  </si>
  <si>
    <t xml:space="preserve">น.ส.น้ำทิพย์ ศรีหนองกิจ </t>
  </si>
  <si>
    <t xml:space="preserve"> 
1450200113351</t>
  </si>
  <si>
    <t>นายมานิต  ชาวงษ์</t>
  </si>
  <si>
    <t xml:space="preserve"> 
1459900126445</t>
  </si>
  <si>
    <t>น.ส.ฤทัยรัตน์ สัตนาโค</t>
  </si>
  <si>
    <t xml:space="preserve"> 
1450700113406</t>
  </si>
  <si>
    <t>น.ส.สุพัฒตรา ถินวิชัย</t>
  </si>
  <si>
    <t xml:space="preserve">
1450700120330</t>
  </si>
  <si>
    <t xml:space="preserve">น.ส.อัญลดา วรบุตร </t>
  </si>
  <si>
    <t xml:space="preserve">
1451000178638</t>
  </si>
  <si>
    <t xml:space="preserve">น.ส.เกวลี ประเสริฐสังข์ </t>
  </si>
  <si>
    <t xml:space="preserve">
1450900085988</t>
  </si>
  <si>
    <t xml:space="preserve">น.ส.พัชรินทร์  โยชะออน </t>
  </si>
  <si>
    <t xml:space="preserve">
1450400133053</t>
  </si>
  <si>
    <t xml:space="preserve">น.ส.กันตา คะเนวัน </t>
  </si>
  <si>
    <t xml:space="preserve">
1450700171775</t>
  </si>
  <si>
    <t xml:space="preserve">น.ส.ประภาพร เทียมไธสง </t>
  </si>
  <si>
    <t xml:space="preserve">
1450700145341</t>
  </si>
  <si>
    <t xml:space="preserve">น.ส.พรพรรณ ทิพศรี </t>
  </si>
  <si>
    <t xml:space="preserve">
1450700170868</t>
  </si>
  <si>
    <t xml:space="preserve">น.ส.อรุณรัตน์ แวงวรรณ </t>
  </si>
  <si>
    <t xml:space="preserve">
1450700084872</t>
  </si>
  <si>
    <t xml:space="preserve">น.ส.กฤษณา  บุตรโคตร </t>
  </si>
  <si>
    <t xml:space="preserve">
1451500003721</t>
  </si>
  <si>
    <t xml:space="preserve">น.ส.กาญจนา พละสุ </t>
  </si>
  <si>
    <t xml:space="preserve">
5400400002512</t>
  </si>
  <si>
    <t xml:space="preserve">นายกิษฎา แพงเห็ม </t>
  </si>
  <si>
    <t xml:space="preserve">
3460600025200</t>
  </si>
  <si>
    <t xml:space="preserve">นางจันทร์นภา ศรีสุทธิ์ </t>
  </si>
  <si>
    <t xml:space="preserve">
3450100179399</t>
  </si>
  <si>
    <t xml:space="preserve">นายชาตรี ฝากาบน </t>
  </si>
  <si>
    <t xml:space="preserve">
3450700488112</t>
  </si>
  <si>
    <t xml:space="preserve">นายณัฐชัย บังจันทร์ </t>
  </si>
  <si>
    <t xml:space="preserve"> 
3450700228501</t>
  </si>
  <si>
    <t>นายธงชัย   เบญจรูญ</t>
  </si>
  <si>
    <t xml:space="preserve"> 
3450700278045</t>
  </si>
  <si>
    <t>นางบับภา อินทจันทร์</t>
  </si>
  <si>
    <t xml:space="preserve"> 
1450700174871</t>
  </si>
  <si>
    <t>นายประนต เปลรินทร์</t>
  </si>
  <si>
    <t xml:space="preserve">
3450700318586</t>
  </si>
  <si>
    <t xml:space="preserve">นายประภาษ    แวงวรรณ </t>
  </si>
  <si>
    <t xml:space="preserve"> 
3450700386379</t>
  </si>
  <si>
    <t>นายพรชัย อินทจันทร์</t>
  </si>
  <si>
    <t xml:space="preserve"> 
1450700037190</t>
  </si>
  <si>
    <t>นายพิทักษ์ วงค์สมบัติ</t>
  </si>
  <si>
    <t xml:space="preserve">
3450700474111</t>
  </si>
  <si>
    <t xml:space="preserve">นายมะพิศ   น้ำฝน </t>
  </si>
  <si>
    <t xml:space="preserve"> 
3450700490362</t>
  </si>
  <si>
    <t>นายวรโชติ อินทร์งาม</t>
  </si>
  <si>
    <t xml:space="preserve">
3600500171750</t>
  </si>
  <si>
    <t xml:space="preserve">นางวรรณา   กรณีย์ </t>
  </si>
  <si>
    <t xml:space="preserve"> 
1450700024098</t>
  </si>
  <si>
    <t>นายวิรพล    มุขวัฒน์</t>
  </si>
  <si>
    <t xml:space="preserve">
3450700429086</t>
  </si>
  <si>
    <t xml:space="preserve">นายวีระ สุริโย </t>
  </si>
  <si>
    <t xml:space="preserve">
3450700027557</t>
  </si>
  <si>
    <t xml:space="preserve">นางศิริพร ทาริยา </t>
  </si>
  <si>
    <t xml:space="preserve">
3330300576821</t>
  </si>
  <si>
    <t xml:space="preserve">นายสถาพร พลบุญ </t>
  </si>
  <si>
    <t xml:space="preserve">
3450700244965</t>
  </si>
  <si>
    <t xml:space="preserve">นายสนอง พวงมะลัย </t>
  </si>
  <si>
    <t xml:space="preserve">
3450700317504</t>
  </si>
  <si>
    <t xml:space="preserve">นางสุดใจ พลเยี่ยม </t>
  </si>
  <si>
    <t xml:space="preserve"> 
1450700021994</t>
  </si>
  <si>
    <t>นางสุดาสินี วงค์สมบัติ</t>
  </si>
  <si>
    <t xml:space="preserve">
3450700913590</t>
  </si>
  <si>
    <t xml:space="preserve">นายอนุ แวงวรรณ </t>
  </si>
  <si>
    <t xml:space="preserve">
1450700126419</t>
  </si>
  <si>
    <t xml:space="preserve">นายอนุรักษ์ สมสอาด </t>
  </si>
  <si>
    <t xml:space="preserve">
3450700457446</t>
  </si>
  <si>
    <t xml:space="preserve">นายอุดร ศรีปาน </t>
  </si>
  <si>
    <t xml:space="preserve">
3450700456393</t>
  </si>
  <si>
    <t xml:space="preserve">นายอุไร เพ็งวิพาส </t>
  </si>
  <si>
    <t xml:space="preserve">
2450700020953</t>
  </si>
  <si>
    <t xml:space="preserve">น.ส.เอราวรรณ สารยศ </t>
  </si>
  <si>
    <t xml:space="preserve">
3450700496387</t>
  </si>
  <si>
    <t xml:space="preserve">นายยงยุทธ ประเสิฐสังข์ </t>
  </si>
  <si>
    <t xml:space="preserve"> 
3450700216376</t>
  </si>
  <si>
    <t>นายสราวุทธ คูหาทอง</t>
  </si>
  <si>
    <t xml:space="preserve"> 
3450700460099</t>
  </si>
  <si>
    <t>นางวิไลวัลย์ ชานนตรี</t>
  </si>
  <si>
    <t xml:space="preserve">
3490500163058</t>
  </si>
  <si>
    <t xml:space="preserve">นางสวพันธ์   กลางประพันธ์ </t>
  </si>
  <si>
    <t xml:space="preserve">
3341901432213</t>
  </si>
  <si>
    <t xml:space="preserve">นางเสาวนิตย์ โฮมแพน </t>
  </si>
  <si>
    <t xml:space="preserve">
1450700088011</t>
  </si>
  <si>
    <t xml:space="preserve">น.ส.กนกวรรณ อินทจันทร์ </t>
  </si>
  <si>
    <t xml:space="preserve">
1450700104580</t>
  </si>
  <si>
    <t xml:space="preserve">น.ส.กาญจนา วงษ์สมบัติ </t>
  </si>
  <si>
    <t xml:space="preserve">
1450700104300</t>
  </si>
  <si>
    <t xml:space="preserve">น.ส.จันทร์เพ็ญ พลเยี่ยม </t>
  </si>
  <si>
    <t xml:space="preserve"> 
1451500008391</t>
  </si>
  <si>
    <t>น.ส.จุฑาพร   พลเยี่ยม</t>
  </si>
  <si>
    <t xml:space="preserve"> 
1450700140781</t>
  </si>
  <si>
    <t>น.ส.จุฑามาศ   ภูมิภาค</t>
  </si>
  <si>
    <t xml:space="preserve">
3450700611127</t>
  </si>
  <si>
    <t xml:space="preserve">นางจุทารัตน์ อนันตภักดิ์ </t>
  </si>
  <si>
    <t xml:space="preserve">
1450700030802</t>
  </si>
  <si>
    <t xml:space="preserve">น.ส.ณภัทร สุขพร้อม </t>
  </si>
  <si>
    <t xml:space="preserve"> 
3450700487451</t>
  </si>
  <si>
    <t>นายทรงพล ปักษาไพร</t>
  </si>
  <si>
    <t xml:space="preserve">
1450700022621</t>
  </si>
  <si>
    <t xml:space="preserve">น.ส.ธมนวรรณ พลเยี่ยม </t>
  </si>
  <si>
    <t xml:space="preserve"> 
1450700145065</t>
  </si>
  <si>
    <t>น.ส.นิตยา คำแดงไสย์</t>
  </si>
  <si>
    <t xml:space="preserve"> 
3450101057718</t>
  </si>
  <si>
    <t>นายบงการ บุตรสอน</t>
  </si>
  <si>
    <t xml:space="preserve"> 
3450700217143</t>
  </si>
  <si>
    <t>น.ส.ปุณยาพร มีมะนัส</t>
  </si>
  <si>
    <t xml:space="preserve">
1451000099304</t>
  </si>
  <si>
    <t xml:space="preserve">นางพิศมัย   งามผิวเหลือง </t>
  </si>
  <si>
    <t xml:space="preserve"> 
3451500015211</t>
  </si>
  <si>
    <t>นายไพศาล เสาะใสย</t>
  </si>
  <si>
    <t xml:space="preserve">
3450700453629</t>
  </si>
  <si>
    <t xml:space="preserve">นายเรืองวิทย์ พลเยี่ยม </t>
  </si>
  <si>
    <t xml:space="preserve">
3450100786945</t>
  </si>
  <si>
    <t xml:space="preserve">นางลำใย พลเยี่ยม </t>
  </si>
  <si>
    <t xml:space="preserve"> 
1401700109515</t>
  </si>
  <si>
    <t>น.ส.วรรณภา เขิมขันธ์</t>
  </si>
  <si>
    <t xml:space="preserve">
1100700284874</t>
  </si>
  <si>
    <t xml:space="preserve">น.ส.วาสนา นิลสันเทียะ </t>
  </si>
  <si>
    <t xml:space="preserve">
5450500053054</t>
  </si>
  <si>
    <t xml:space="preserve">น.ส.วิไลวรรณ   พิศพาน </t>
  </si>
  <si>
    <t xml:space="preserve">
3450700245121</t>
  </si>
  <si>
    <t xml:space="preserve">นายศิริพงษ์   สวัสดิ์ทา </t>
  </si>
  <si>
    <t xml:space="preserve"> 
1450700166747</t>
  </si>
  <si>
    <t>น.ส.สุธาทิพย์ รักษาศรี</t>
  </si>
  <si>
    <t xml:space="preserve">
1450700171015</t>
  </si>
  <si>
    <t xml:space="preserve">น.ส.สุรัตดา เคลือบจันทึก </t>
  </si>
  <si>
    <t xml:space="preserve">
3460700130595</t>
  </si>
  <si>
    <t xml:space="preserve">นางอุบล แวงวรรณ </t>
  </si>
  <si>
    <t xml:space="preserve">
3450700146637</t>
  </si>
  <si>
    <t xml:space="preserve">นางเอ็มอร ประมวล </t>
  </si>
  <si>
    <t xml:space="preserve">
1450800069328</t>
  </si>
  <si>
    <t xml:space="preserve">น.ส.จารุวรรณ กมลวิบูลย์ </t>
  </si>
  <si>
    <t xml:space="preserve">
1450700110911</t>
  </si>
  <si>
    <t xml:space="preserve">น.ส.ลฎาภา วงค์ใหญ่ </t>
  </si>
  <si>
    <t xml:space="preserve">
5450700009989</t>
  </si>
  <si>
    <t xml:space="preserve">นายเชิดชัย งามผิวเหลือง </t>
  </si>
  <si>
    <t xml:space="preserve">
1450700014084</t>
  </si>
  <si>
    <t xml:space="preserve">นายจิระพงษ์ พงษ์ศาสตร์ </t>
  </si>
  <si>
    <t xml:space="preserve">
5450790019776</t>
  </si>
  <si>
    <t xml:space="preserve">นายประภาษ     พลเยี่ยม </t>
  </si>
  <si>
    <t xml:space="preserve">
3439900003781</t>
  </si>
  <si>
    <t xml:space="preserve">นายไพรัช   มาตรโสภา </t>
  </si>
  <si>
    <t xml:space="preserve">
3450700456482</t>
  </si>
  <si>
    <t xml:space="preserve">นางจำนงค์   เพ็งวิพาส </t>
  </si>
  <si>
    <t xml:space="preserve"> 
3450700187988</t>
  </si>
  <si>
    <t>น.ส.พรรษา   ภูมิภาค</t>
  </si>
  <si>
    <t xml:space="preserve">
3450700095943</t>
  </si>
  <si>
    <t xml:space="preserve">น.ส.อำไพ   ทองชุม </t>
  </si>
  <si>
    <t xml:space="preserve"> 
3450700095803</t>
  </si>
  <si>
    <t>นายกิตติธร เย็นวัฒนา</t>
  </si>
  <si>
    <t xml:space="preserve">
5450700038415</t>
  </si>
  <si>
    <t xml:space="preserve">นางเขมิกา ศิริขันธ์ </t>
  </si>
  <si>
    <t xml:space="preserve">
3450101208627</t>
  </si>
  <si>
    <t xml:space="preserve">นายพีระณัฐ  สุขกำเนิด </t>
  </si>
  <si>
    <t xml:space="preserve"> 
3450700388088</t>
  </si>
  <si>
    <t>นางวนิดา นามศรีนวน</t>
  </si>
  <si>
    <t xml:space="preserve"> 
3450700451383</t>
  </si>
  <si>
    <t>น.ส.สุคนธร  โสมณวัฒน์</t>
  </si>
  <si>
    <t xml:space="preserve">
3450700609637</t>
  </si>
  <si>
    <t xml:space="preserve">นางชลธิชา อนันตภักดิ์ </t>
  </si>
  <si>
    <t xml:space="preserve">
3450700240617</t>
  </si>
  <si>
    <t xml:space="preserve">นายวัชฤทธิ์ พลหล้า </t>
  </si>
  <si>
    <t>บัญชีเสนอขอเลื่อนค่าตอบแทนตามผลการประเมินการปฏิบัติราชการพนักงานกระทรวงสาธารณสุข ณ วันที่ 1 ตุลาคม 2558</t>
  </si>
  <si>
    <t xml:space="preserve">นายอุทัย จันทร์อุดม </t>
  </si>
  <si>
    <t xml:space="preserve">นายวิรุต สายโรจน์ </t>
  </si>
  <si>
    <t xml:space="preserve">น.ส.รัชดา เสนารัตน์ </t>
  </si>
  <si>
    <t>นางกมลทิพย์ ชูศรีพัฒน์</t>
  </si>
  <si>
    <t>นางธนิษฐา โพธิ์เหลือง</t>
  </si>
  <si>
    <t xml:space="preserve">นางอนุธิดา กลั่นบิดา </t>
  </si>
  <si>
    <t xml:space="preserve">น.ส.ทิพรัตน์ เขพันดุง </t>
  </si>
  <si>
    <t xml:space="preserve">น.ส.ประภัทสร พิมพ์ดี </t>
  </si>
  <si>
    <t xml:space="preserve">นางสมพร ชูศรีทอง </t>
  </si>
  <si>
    <t xml:space="preserve">น.ส.ดวงจันทร์ วุฒศรี </t>
  </si>
  <si>
    <t xml:space="preserve">นายดิลก นิละดาห์ </t>
  </si>
  <si>
    <t xml:space="preserve">นางชมภูนุช ชูศรีทอง </t>
  </si>
  <si>
    <t xml:space="preserve">นางนิตยา ประชาชิตร </t>
  </si>
  <si>
    <t>น.ส.อัญลาวรรณ หัด</t>
  </si>
  <si>
    <t xml:space="preserve">น.ส.กรกานต์ เม้าศรี </t>
  </si>
  <si>
    <t xml:space="preserve">นายจิรัฐติกรณ์ ชูศรีเสริฐ </t>
  </si>
  <si>
    <t xml:space="preserve">นายทองคูณ สายโรจน์ </t>
  </si>
  <si>
    <t xml:space="preserve">นายประสิทธิ์ นิละดาห์ </t>
  </si>
  <si>
    <t xml:space="preserve">นายประเสริฐ โพธิ์ชัยใหญ่ </t>
  </si>
  <si>
    <t xml:space="preserve">นายมนี กองทอง </t>
  </si>
  <si>
    <t xml:space="preserve">นายรัฐศักดิ์ ระวิสิทธิ์ </t>
  </si>
  <si>
    <t>นายวิทชัย ปีเจริญ</t>
  </si>
  <si>
    <t xml:space="preserve">น.ส.จุฑาทิพย์ มลาชู </t>
  </si>
  <si>
    <t xml:space="preserve">นายมนัฐพงษ์ เม้าศรี </t>
  </si>
  <si>
    <t>นางวิไลลักษณ์ วงศ์หาโคตร</t>
  </si>
  <si>
    <t xml:space="preserve">นายพรชรัฐ สายยุทธ </t>
  </si>
  <si>
    <t xml:space="preserve">น.ส.ณัฐนิภา แสนจันทร์ </t>
  </si>
  <si>
    <t xml:space="preserve">นางจิรภา ชูศรีเสริฐ </t>
  </si>
  <si>
    <t xml:space="preserve">นายบุญเลิศ สุเทวี </t>
  </si>
  <si>
    <t>นายบุญเลื่อน สายโรจน์</t>
  </si>
  <si>
    <t xml:space="preserve">นายมงคล สายโรจน์ </t>
  </si>
  <si>
    <t xml:space="preserve">นายสมภพ ภูสองชั้น </t>
  </si>
  <si>
    <t xml:space="preserve">นางปิยะนุช ขามเรือง </t>
  </si>
  <si>
    <t xml:space="preserve">นายสุทธินันท์ ศิริบุญมี </t>
  </si>
  <si>
    <t xml:space="preserve">นายมนตรี ผดุงสัตย์ </t>
  </si>
  <si>
    <t xml:space="preserve">นายแสนสุข โพธิ์กุดศรี </t>
  </si>
  <si>
    <t>นายอนันท์ ฐานไชยยิ่ง</t>
  </si>
  <si>
    <t xml:space="preserve">นายสุบัน ชูศรีเมือง </t>
  </si>
  <si>
    <t xml:space="preserve">นายระงับ ผดุงสัตย์ </t>
  </si>
  <si>
    <t xml:space="preserve">นางคำกอง โพธิ์ชัยแก้ว </t>
  </si>
  <si>
    <t xml:space="preserve">นายรณชัย บุญสาง </t>
  </si>
  <si>
    <t xml:space="preserve">
3450800009313</t>
  </si>
  <si>
    <t xml:space="preserve">
3450800009348</t>
  </si>
  <si>
    <t xml:space="preserve">
1450800056927</t>
  </si>
  <si>
    <t xml:space="preserve"> 
3440300834846</t>
  </si>
  <si>
    <t xml:space="preserve"> 
3410500133451</t>
  </si>
  <si>
    <t xml:space="preserve">
3450800041551</t>
  </si>
  <si>
    <t xml:space="preserve">
1450500143166</t>
  </si>
  <si>
    <t xml:space="preserve">
1459900255806</t>
  </si>
  <si>
    <t xml:space="preserve">
3450800088205</t>
  </si>
  <si>
    <t xml:space="preserve">
3450800077050</t>
  </si>
  <si>
    <t xml:space="preserve">
3450800015844</t>
  </si>
  <si>
    <t xml:space="preserve">
5450890001194</t>
  </si>
  <si>
    <t xml:space="preserve">
1459900097411</t>
  </si>
  <si>
    <t>ประกอบ 
1450800069085</t>
  </si>
  <si>
    <t xml:space="preserve">
1459900217475</t>
  </si>
  <si>
    <t xml:space="preserve">
1450800062544</t>
  </si>
  <si>
    <t xml:space="preserve">
3450800010176</t>
  </si>
  <si>
    <t xml:space="preserve">
3450800069367</t>
  </si>
  <si>
    <t xml:space="preserve">
3450800071850</t>
  </si>
  <si>
    <t xml:space="preserve">
3350300225859</t>
  </si>
  <si>
    <t xml:space="preserve">
1450800033633</t>
  </si>
  <si>
    <t xml:space="preserve"> 
3450600793584</t>
  </si>
  <si>
    <t xml:space="preserve">
1450800044783</t>
  </si>
  <si>
    <t xml:space="preserve">
3450500913235</t>
  </si>
  <si>
    <t xml:space="preserve"> 
3450800049315</t>
  </si>
  <si>
    <t xml:space="preserve">
1450800061165</t>
  </si>
  <si>
    <t xml:space="preserve">
1451000031165</t>
  </si>
  <si>
    <t xml:space="preserve">
3450800082941</t>
  </si>
  <si>
    <t xml:space="preserve"> 
3450800010222</t>
  </si>
  <si>
    <t xml:space="preserve">
1450800076715</t>
  </si>
  <si>
    <t xml:space="preserve">
3451100279611</t>
  </si>
  <si>
    <t xml:space="preserve">
3450800008449</t>
  </si>
  <si>
    <t xml:space="preserve">
1440600101627</t>
  </si>
  <si>
    <t xml:space="preserve">
1450800004170</t>
  </si>
  <si>
    <t xml:space="preserve">
3450800088027</t>
  </si>
  <si>
    <t xml:space="preserve"> 
3450800283121</t>
  </si>
  <si>
    <t xml:space="preserve">
3450800087152</t>
  </si>
  <si>
    <t xml:space="preserve">
3450800083629</t>
  </si>
  <si>
    <t xml:space="preserve">
3450800009305</t>
  </si>
  <si>
    <t xml:space="preserve">
1449900153582</t>
  </si>
  <si>
    <t xml:space="preserve">นายพงษ์ศิริ  เผ่าภูธร </t>
  </si>
  <si>
    <t xml:space="preserve">นายวีระยุทธ นินชัย </t>
  </si>
  <si>
    <t xml:space="preserve">น.ส.ภัทรา  สุศิลา </t>
  </si>
  <si>
    <t xml:space="preserve">นายกฤษฏา เสนาหาร </t>
  </si>
  <si>
    <t xml:space="preserve">น.ส.เกศสิรินทร์   ณุวงษ์ศรี </t>
  </si>
  <si>
    <t xml:space="preserve">น.ส.ณัชริดา โมฆรัตน์ </t>
  </si>
  <si>
    <t xml:space="preserve">น.ส.ณัฐณิชานันท์ สุขพร้อม </t>
  </si>
  <si>
    <t>น.ส.ทัศนีย์ เที่ยงผดุง</t>
  </si>
  <si>
    <t xml:space="preserve">น.ส.ทัศนีวรรณ สืบสิน </t>
  </si>
  <si>
    <t xml:space="preserve">นางนงลักษณ์ สีโวหะ </t>
  </si>
  <si>
    <t xml:space="preserve">น.ส.พิชาภรณ์ บุญชารี </t>
  </si>
  <si>
    <t>น.ส.เรืองรวี มาบิดา</t>
  </si>
  <si>
    <t>น.ส.วรลักษณ์ วงษ์ทิพย์</t>
  </si>
  <si>
    <t xml:space="preserve">น.ส.ศิริรัตน์ จ่ากุญชร </t>
  </si>
  <si>
    <t xml:space="preserve">น.ส.สุนทรีลักษ์ ชำนาญยงค์ </t>
  </si>
  <si>
    <t xml:space="preserve">น.ส.เสาวณีย์ สีหาบุญจันทร์ </t>
  </si>
  <si>
    <t xml:space="preserve">น.ส.ซารียา  บวมขุนทศ </t>
  </si>
  <si>
    <t>น.ส.ธนาภรณ์ ชมภูพิษย์</t>
  </si>
  <si>
    <t xml:space="preserve">น.ส.มุฑิตา มุขมนตรี </t>
  </si>
  <si>
    <t xml:space="preserve">น.ส.อนงค์   วงษ์ชนะ </t>
  </si>
  <si>
    <t xml:space="preserve">นางงามทิพย์ ทิพย์สนุก </t>
  </si>
  <si>
    <t xml:space="preserve">นางจรัสศรี  อาจยาทา </t>
  </si>
  <si>
    <t xml:space="preserve">นางเจริญศรี แวงวรรณ </t>
  </si>
  <si>
    <t xml:space="preserve">นายประกาศ พลเยี่ยม </t>
  </si>
  <si>
    <t xml:space="preserve">นายไพรัตน์   งามสง่า </t>
  </si>
  <si>
    <t xml:space="preserve">นายสมชาย ทรัพย์สิน </t>
  </si>
  <si>
    <t xml:space="preserve">นางสุกัญญา  ประดับเทศ </t>
  </si>
  <si>
    <t xml:space="preserve">น.ส.สุภาพร พลเยี่ยม </t>
  </si>
  <si>
    <t>นางเอมอร บุตรลุน</t>
  </si>
  <si>
    <t xml:space="preserve">นางไฮ  กุลฉวะ </t>
  </si>
  <si>
    <t xml:space="preserve">นายเนตร์  โพธิ์มาตร </t>
  </si>
  <si>
    <t xml:space="preserve">นายประสาท ฉินนะวงศ์ </t>
  </si>
  <si>
    <t xml:space="preserve">นายมานะ แขวนโพธิ์ </t>
  </si>
  <si>
    <t xml:space="preserve">นายวิศิษฏ์   ชอบบุญ </t>
  </si>
  <si>
    <t xml:space="preserve">นางราตรี  สีดามาตย์ </t>
  </si>
  <si>
    <t xml:space="preserve">นายสมใจ กัญญาบุญ </t>
  </si>
  <si>
    <t xml:space="preserve">นายอดิศักดิ์  พลเยี่ยม </t>
  </si>
  <si>
    <t xml:space="preserve">นางคำจันทร์   ลาดเหลา </t>
  </si>
  <si>
    <t xml:space="preserve">นางเครือฟ้า แวงวรรณ </t>
  </si>
  <si>
    <t xml:space="preserve">น.ส.ภัชราภรณ์   จุฬารี </t>
  </si>
  <si>
    <t xml:space="preserve">นางหยาด ศิวิไลย์ </t>
  </si>
  <si>
    <t xml:space="preserve">น.ส.อรพิน ชาติวงศ์ </t>
  </si>
  <si>
    <t xml:space="preserve">นายคนาพล สีระหัส </t>
  </si>
  <si>
    <t xml:space="preserve">นายฉลาด ชอบบุญ </t>
  </si>
  <si>
    <t>นายธเนศน์   ประทุมสินธุ์</t>
  </si>
  <si>
    <t>นายสุระชัย   โททอง</t>
  </si>
  <si>
    <t>นายอานนท์ ประเสริฐสังข์</t>
  </si>
  <si>
    <t xml:space="preserve">นางฉวีวรรณ ไชยกุฉิน </t>
  </si>
  <si>
    <t xml:space="preserve">นางพิศมัย  จงใจสิทธิ์ </t>
  </si>
  <si>
    <t>นางวิลัยวรรณ อุดมทรัพย์</t>
  </si>
  <si>
    <t>นายนพรัตน์  โคตรวุฒิ</t>
  </si>
  <si>
    <t xml:space="preserve">นายพนมพร ธุระชัย </t>
  </si>
  <si>
    <t xml:space="preserve">น.ส.ละมัยพร   โพธิอามาตย์ </t>
  </si>
  <si>
    <t xml:space="preserve">นายวรุต ปิ่นอำคา </t>
  </si>
  <si>
    <t xml:space="preserve">นายสุขสันต์ พันธมา </t>
  </si>
  <si>
    <t xml:space="preserve">น.ส.ลัดดาวัลย์  คำพันธ์ </t>
  </si>
  <si>
    <t xml:space="preserve">
1459900132879</t>
  </si>
  <si>
    <t xml:space="preserve">
1450700126257</t>
  </si>
  <si>
    <t xml:space="preserve">
1459900150958</t>
  </si>
  <si>
    <t xml:space="preserve">
1459900068712</t>
  </si>
  <si>
    <t xml:space="preserve">
1350100110105</t>
  </si>
  <si>
    <t xml:space="preserve">
1459900086800</t>
  </si>
  <si>
    <t xml:space="preserve">
1450700108011</t>
  </si>
  <si>
    <t xml:space="preserve"> 
1450500107674</t>
  </si>
  <si>
    <t xml:space="preserve">
1341700044422</t>
  </si>
  <si>
    <t xml:space="preserve">
1330800098485</t>
  </si>
  <si>
    <t xml:space="preserve">
1450800042055</t>
  </si>
  <si>
    <t xml:space="preserve"> 
1440800106894</t>
  </si>
  <si>
    <t xml:space="preserve"> 
1451100097656</t>
  </si>
  <si>
    <t xml:space="preserve">
1459900084670</t>
  </si>
  <si>
    <t xml:space="preserve">
1450800064199</t>
  </si>
  <si>
    <t xml:space="preserve">
1440900081117</t>
  </si>
  <si>
    <t xml:space="preserve">
1460500163884</t>
  </si>
  <si>
    <t xml:space="preserve"> 
1459900287147</t>
  </si>
  <si>
    <t xml:space="preserve">
1350100209489</t>
  </si>
  <si>
    <t xml:space="preserve">
1450700192721</t>
  </si>
  <si>
    <t xml:space="preserve">
3450900389126</t>
  </si>
  <si>
    <t xml:space="preserve">
3450900373815</t>
  </si>
  <si>
    <t xml:space="preserve">
3450900386038</t>
  </si>
  <si>
    <t xml:space="preserve">
3450900374358</t>
  </si>
  <si>
    <t xml:space="preserve">
3450900029154</t>
  </si>
  <si>
    <t xml:space="preserve">
3449900210752</t>
  </si>
  <si>
    <t xml:space="preserve">
4459900003500</t>
  </si>
  <si>
    <t xml:space="preserve">
1450900065499</t>
  </si>
  <si>
    <t xml:space="preserve"> 
1450900007804</t>
  </si>
  <si>
    <t xml:space="preserve">
3450900111306</t>
  </si>
  <si>
    <t xml:space="preserve">
3450900483220</t>
  </si>
  <si>
    <t xml:space="preserve">
3450900363291</t>
  </si>
  <si>
    <t xml:space="preserve">
3301100338162</t>
  </si>
  <si>
    <t xml:space="preserve">
3450900323991</t>
  </si>
  <si>
    <t xml:space="preserve">
3450900496330</t>
  </si>
  <si>
    <t xml:space="preserve">
3451200034881</t>
  </si>
  <si>
    <t xml:space="preserve">
3450900375427</t>
  </si>
  <si>
    <t xml:space="preserve">
3450900362481</t>
  </si>
  <si>
    <t xml:space="preserve">
3450900361981</t>
  </si>
  <si>
    <t xml:space="preserve">
3450900021838</t>
  </si>
  <si>
    <t xml:space="preserve">
3450101244909</t>
  </si>
  <si>
    <t xml:space="preserve">
3459900283849</t>
  </si>
  <si>
    <t xml:space="preserve">
3450900363402</t>
  </si>
  <si>
    <t xml:space="preserve">
1450900001326</t>
  </si>
  <si>
    <t xml:space="preserve"> 
3450900405199</t>
  </si>
  <si>
    <t xml:space="preserve"> 
3450900374455</t>
  </si>
  <si>
    <t xml:space="preserve"> 
1450990000146</t>
  </si>
  <si>
    <t xml:space="preserve">
3450900321254</t>
  </si>
  <si>
    <t xml:space="preserve">
5450990003253</t>
  </si>
  <si>
    <t xml:space="preserve"> 
3450900362562</t>
  </si>
  <si>
    <t xml:space="preserve"> 
5450900004671</t>
  </si>
  <si>
    <t xml:space="preserve">
3450900025973</t>
  </si>
  <si>
    <t xml:space="preserve">
3450700893564</t>
  </si>
  <si>
    <t xml:space="preserve">
1450900077900</t>
  </si>
  <si>
    <t xml:space="preserve">
1451000108176</t>
  </si>
  <si>
    <t xml:space="preserve">
1450400123279</t>
  </si>
  <si>
    <t>น.ส.บัวแก้ว คำโคตรสุข</t>
  </si>
  <si>
    <t xml:space="preserve">น.ส.ปนิตา จันทร์มหา </t>
  </si>
  <si>
    <t xml:space="preserve">น.ส.มณเฑียร บุญพันธ์ </t>
  </si>
  <si>
    <t>น.ส.ปิยนันท์ เเสงสุวรรณ</t>
  </si>
  <si>
    <t xml:space="preserve">นายธีรวัฒน์ นันทวงศ์ </t>
  </si>
  <si>
    <t xml:space="preserve">น.ส.ขวัญลดา ภานุสอน </t>
  </si>
  <si>
    <t xml:space="preserve">น.ส.กาญจนา ไดยะศรี </t>
  </si>
  <si>
    <t xml:space="preserve">น.ส.นวลจันทร์ อาทิตย์ตั้ง </t>
  </si>
  <si>
    <t xml:space="preserve">น.ส.พรพิไล ประชุมศรี </t>
  </si>
  <si>
    <t xml:space="preserve">น.ส.พรรณทิวา โพธิ์สุข </t>
  </si>
  <si>
    <t xml:space="preserve">น.ส.เพียงใจ  บุญเวช </t>
  </si>
  <si>
    <t>น.ส.สุภาภรณ์   พรมเกตุ</t>
  </si>
  <si>
    <t>น.ส.อังคณิต รุ่งสมทรัพย์</t>
  </si>
  <si>
    <t>น.ส.เเสงจันทร์ บุตรพรม</t>
  </si>
  <si>
    <t xml:space="preserve">น.ส.วราภรณ์ ศรีดวงดี </t>
  </si>
  <si>
    <t xml:space="preserve">นายฤทธิชัย ศรีระยศ </t>
  </si>
  <si>
    <t xml:space="preserve">นายชินดนัย ระกิติ </t>
  </si>
  <si>
    <t xml:space="preserve">น.ส.พรธิชา สัตนาโค </t>
  </si>
  <si>
    <t xml:space="preserve">นางแก้วโสภา ศรีสุสัตย์ </t>
  </si>
  <si>
    <t xml:space="preserve">นายจิระพงศ์ มากมูล </t>
  </si>
  <si>
    <t xml:space="preserve">น.ส.เพ็ญนภา โยทา </t>
  </si>
  <si>
    <t>นายวัชรินทร์ จันทรมหา</t>
  </si>
  <si>
    <t xml:space="preserve">นายเวที บัวธรา </t>
  </si>
  <si>
    <t xml:space="preserve">นายสงวน ผลจันทร์ </t>
  </si>
  <si>
    <t xml:space="preserve">นายสมพร นิตุธร </t>
  </si>
  <si>
    <t xml:space="preserve">นายสายันต์ พาหา </t>
  </si>
  <si>
    <t>นางสำราญ เพ็งพารา</t>
  </si>
  <si>
    <t xml:space="preserve">นายสุริยันต์ จตุรงค์ </t>
  </si>
  <si>
    <t xml:space="preserve">นางอุไรพร เหลาคำ </t>
  </si>
  <si>
    <t xml:space="preserve">นายนพพล บุตรชารี </t>
  </si>
  <si>
    <t xml:space="preserve">นายยงยุทธ คานบุตตะ </t>
  </si>
  <si>
    <t xml:space="preserve">นายศักดิ์ระวี บัวธรา </t>
  </si>
  <si>
    <t>นายสำราญ ชายสวัสดิ์</t>
  </si>
  <si>
    <t xml:space="preserve">นายทนงศักดิ์ กันยานัด </t>
  </si>
  <si>
    <t xml:space="preserve">นายธวัช กอผจญ </t>
  </si>
  <si>
    <t xml:space="preserve">นายนิวัฒน์ สาเข้ม </t>
  </si>
  <si>
    <t xml:space="preserve">นายวีระศักดิ์ ทิพย์มณี </t>
  </si>
  <si>
    <t>นายพงษ์ศิลป์ บุตรพรม</t>
  </si>
  <si>
    <t xml:space="preserve">นายสุรชัย สังเกตกิจ </t>
  </si>
  <si>
    <t>นายทองสุข   ไชยศรี</t>
  </si>
  <si>
    <t xml:space="preserve">นายศุภชัย บูรวงษ์ </t>
  </si>
  <si>
    <t>นายสมประสงค์ ไชยศรี</t>
  </si>
  <si>
    <t xml:space="preserve">นายสมศักดิ์ บุญนาดี </t>
  </si>
  <si>
    <t xml:space="preserve">นายสัญญา กอผจญ </t>
  </si>
  <si>
    <t xml:space="preserve">นายสุทิน ศรีโมรา </t>
  </si>
  <si>
    <t xml:space="preserve">นายสุพรชัย ตู้กลาง </t>
  </si>
  <si>
    <t xml:space="preserve">นายสุวิทย์ ปิตะฝ่าย </t>
  </si>
  <si>
    <t xml:space="preserve">นายเสริม นึกมี </t>
  </si>
  <si>
    <t xml:space="preserve">นายโสภณ พุทธศรี </t>
  </si>
  <si>
    <t xml:space="preserve">นางเสาวณี ราชสีห์ </t>
  </si>
  <si>
    <t xml:space="preserve">นายเฉลิมพล บัวศรีธรานนท์ </t>
  </si>
  <si>
    <t xml:space="preserve">นายชาญชัย อายุพัฒน์ </t>
  </si>
  <si>
    <t xml:space="preserve">นางธัญชนา พุทธศรี </t>
  </si>
  <si>
    <t>นายปรีชา หมั่นวิชา</t>
  </si>
  <si>
    <t>นางพรพรรณ เรืองบุญ</t>
  </si>
  <si>
    <t xml:space="preserve">นายรินัย เวียงชนก </t>
  </si>
  <si>
    <t xml:space="preserve">นางสุพิศ สุดาทิพย์ </t>
  </si>
  <si>
    <t xml:space="preserve">น.ส.จิตติพร คุณาจารย์ </t>
  </si>
  <si>
    <t xml:space="preserve">นางบรรจง เวียงชนก </t>
  </si>
  <si>
    <t>น.ส.มิ่งขวัญ ทองบ่อ</t>
  </si>
  <si>
    <t>นางยุภาพร สุริโย</t>
  </si>
  <si>
    <t xml:space="preserve">นางรจนา บูรวงษ์ </t>
  </si>
  <si>
    <t xml:space="preserve">นางรัชดาภรณ์   แสนสนอง </t>
  </si>
  <si>
    <t>น.ส.ราตรี แสนสนอง</t>
  </si>
  <si>
    <t>นายวิทยา   เทียมสิงห์</t>
  </si>
  <si>
    <t xml:space="preserve">น.ส.ชลิดา พิญญาณ </t>
  </si>
  <si>
    <t xml:space="preserve">นางพรทิพย์ อินทะนิน </t>
  </si>
  <si>
    <t xml:space="preserve">นางเอมอร ปิตะฝ่าย </t>
  </si>
  <si>
    <t xml:space="preserve">นายทองจันทร์ สัพพลี </t>
  </si>
  <si>
    <t xml:space="preserve">นายธีรพล นามนิล </t>
  </si>
  <si>
    <t>นายธีรยุทธ ยานิวงค์</t>
  </si>
  <si>
    <t>นายประยงค์ ขัตติยนนท์</t>
  </si>
  <si>
    <t xml:space="preserve">นายสัมฤทธิ์ ศรีจุลฮาด </t>
  </si>
  <si>
    <t xml:space="preserve">นายสมชาย สมพันธ์เเพ </t>
  </si>
  <si>
    <t xml:space="preserve">นายบรรจง ทรงคาศรี </t>
  </si>
  <si>
    <t>นายอวยชัย นาเมืองรักษ์</t>
  </si>
  <si>
    <t xml:space="preserve">นายอุทัย ลีคำโหมง </t>
  </si>
  <si>
    <t xml:space="preserve">นางราตรี สุทธิประภา </t>
  </si>
  <si>
    <t xml:space="preserve">นายสุพล นิราราช </t>
  </si>
  <si>
    <t>นายจักรพงษ์ นันโท</t>
  </si>
  <si>
    <t xml:space="preserve">นายณัฐพัชร์ มะธิปิไข </t>
  </si>
  <si>
    <t xml:space="preserve">น.ส.รจรินทร์ ทิพนัส </t>
  </si>
  <si>
    <t xml:space="preserve">น.ส.ปทิตตา กล่ำศิริ </t>
  </si>
  <si>
    <t xml:space="preserve">น.ส.ไอลัดดา ชื่นชม </t>
  </si>
  <si>
    <t xml:space="preserve">นายชวลิต ปั้นสังข์ </t>
  </si>
  <si>
    <t xml:space="preserve">น.ส.กวินทรา จิตวุธ </t>
  </si>
  <si>
    <t>นางจิราพร คำเฉลียว</t>
  </si>
  <si>
    <t xml:space="preserve">นายเจตนากร อัตภูมิ </t>
  </si>
  <si>
    <t xml:space="preserve">นางนิภาพร ภักดีโชติ </t>
  </si>
  <si>
    <t xml:space="preserve">น.ส.นุชรัตน์  วงศ์อนุ </t>
  </si>
  <si>
    <t xml:space="preserve">นายพรพจน์ ปิ่นสุวรรณ </t>
  </si>
  <si>
    <t>นางพรรณวดี ผดุงสมัย</t>
  </si>
  <si>
    <t xml:space="preserve">น.ส.วนิดา ภูมิแสนโคตร </t>
  </si>
  <si>
    <t>น.ส.สุวรรณา จันชารา</t>
  </si>
  <si>
    <t>นางอุทัยวรรณ ภาคมฤค</t>
  </si>
  <si>
    <t xml:space="preserve">นางฐิติชญา สมอชัย </t>
  </si>
  <si>
    <t>นางปวีณ์นุช ข่าขันมะลี</t>
  </si>
  <si>
    <t xml:space="preserve">น.ส.พิสมัย ชินคำ </t>
  </si>
  <si>
    <t xml:space="preserve">น.ส.ภัควิภา โกมาลย์ </t>
  </si>
  <si>
    <t xml:space="preserve">นายสมรรถชัย   เปรินทร์ </t>
  </si>
  <si>
    <t>นายอภิวัฒน์ ทองธิสาร</t>
  </si>
  <si>
    <t xml:space="preserve"> 
1451000149671</t>
  </si>
  <si>
    <t xml:space="preserve">
1451000102445</t>
  </si>
  <si>
    <t xml:space="preserve">
1450500097351</t>
  </si>
  <si>
    <t xml:space="preserve"> 
2451400004911</t>
  </si>
  <si>
    <t xml:space="preserve">
1451000134673</t>
  </si>
  <si>
    <t xml:space="preserve">
1459900136734</t>
  </si>
  <si>
    <t xml:space="preserve">
1451000118953</t>
  </si>
  <si>
    <t xml:space="preserve">
3451001109571</t>
  </si>
  <si>
    <t xml:space="preserve">
1451000101147</t>
  </si>
  <si>
    <t xml:space="preserve">
1450900053237</t>
  </si>
  <si>
    <t xml:space="preserve">
1451000118437</t>
  </si>
  <si>
    <t xml:space="preserve"> 
1459900130477</t>
  </si>
  <si>
    <t xml:space="preserve"> 
3450500580783</t>
  </si>
  <si>
    <t xml:space="preserve"> 
1451000148755</t>
  </si>
  <si>
    <t xml:space="preserve">
1451700002991</t>
  </si>
  <si>
    <t xml:space="preserve">
1450100114789</t>
  </si>
  <si>
    <t xml:space="preserve">
1451000164084</t>
  </si>
  <si>
    <t xml:space="preserve">
1459900260664</t>
  </si>
  <si>
    <t xml:space="preserve">
3451000551653</t>
  </si>
  <si>
    <t xml:space="preserve">
1451200032041</t>
  </si>
  <si>
    <t xml:space="preserve">
1451000012667</t>
  </si>
  <si>
    <t xml:space="preserve"> 
2460200001208</t>
  </si>
  <si>
    <t xml:space="preserve">
3451000674216</t>
  </si>
  <si>
    <t xml:space="preserve">
3460500506524</t>
  </si>
  <si>
    <t xml:space="preserve">
3451000554059</t>
  </si>
  <si>
    <t xml:space="preserve">
3330900617758</t>
  </si>
  <si>
    <t xml:space="preserve"> 
3451000557244</t>
  </si>
  <si>
    <t xml:space="preserve">
3451000259880</t>
  </si>
  <si>
    <t xml:space="preserve">
3451000554491</t>
  </si>
  <si>
    <t xml:space="preserve">
1451000142749</t>
  </si>
  <si>
    <t xml:space="preserve">
3451000554431</t>
  </si>
  <si>
    <t xml:space="preserve">
3451000674224</t>
  </si>
  <si>
    <t xml:space="preserve"> 
3451000278540</t>
  </si>
  <si>
    <t xml:space="preserve">
3451000332765</t>
  </si>
  <si>
    <t xml:space="preserve">
3450500622257</t>
  </si>
  <si>
    <t xml:space="preserve">
3451000434614</t>
  </si>
  <si>
    <t xml:space="preserve">
3450500313041</t>
  </si>
  <si>
    <t xml:space="preserve"> 
1450500120409</t>
  </si>
  <si>
    <t xml:space="preserve">
3320500864359</t>
  </si>
  <si>
    <t xml:space="preserve"> 
3451000208797</t>
  </si>
  <si>
    <t xml:space="preserve">
1451000008325</t>
  </si>
  <si>
    <t xml:space="preserve"> 
3451000208801</t>
  </si>
  <si>
    <t xml:space="preserve">
3461400046531</t>
  </si>
  <si>
    <t xml:space="preserve">
3451000459331</t>
  </si>
  <si>
    <t xml:space="preserve">
3451000308023</t>
  </si>
  <si>
    <t xml:space="preserve">
1451000085338</t>
  </si>
  <si>
    <t xml:space="preserve">
3451000556183</t>
  </si>
  <si>
    <t xml:space="preserve">
3320300455293</t>
  </si>
  <si>
    <t xml:space="preserve">
3451000427961</t>
  </si>
  <si>
    <t xml:space="preserve">
3451100748831</t>
  </si>
  <si>
    <t xml:space="preserve">
1459900027099</t>
  </si>
  <si>
    <t xml:space="preserve">
1451000017243</t>
  </si>
  <si>
    <t xml:space="preserve">
3451000429491</t>
  </si>
  <si>
    <t xml:space="preserve"> 
5451000004705</t>
  </si>
  <si>
    <t xml:space="preserve"> 
5451000046530</t>
  </si>
  <si>
    <t xml:space="preserve">
3451000319301</t>
  </si>
  <si>
    <t xml:space="preserve">
3451000544649</t>
  </si>
  <si>
    <t xml:space="preserve">
3450700464558</t>
  </si>
  <si>
    <t xml:space="preserve">
3451000033181</t>
  </si>
  <si>
    <t xml:space="preserve"> 
1350200032629</t>
  </si>
  <si>
    <t xml:space="preserve"> 
1451000005181</t>
  </si>
  <si>
    <t xml:space="preserve">
3451000610978</t>
  </si>
  <si>
    <t xml:space="preserve">
3490500293687</t>
  </si>
  <si>
    <t xml:space="preserve"> 
1451000001614</t>
  </si>
  <si>
    <t xml:space="preserve"> 
1450200094941</t>
  </si>
  <si>
    <t xml:space="preserve">
1339900020214</t>
  </si>
  <si>
    <t xml:space="preserve">
3451000421491</t>
  </si>
  <si>
    <t xml:space="preserve">
3451000554512</t>
  </si>
  <si>
    <t xml:space="preserve">
3451001179821</t>
  </si>
  <si>
    <t xml:space="preserve">
3451000119409</t>
  </si>
  <si>
    <t xml:space="preserve"> 
3451000586325</t>
  </si>
  <si>
    <t xml:space="preserve"> 
3451000323944</t>
  </si>
  <si>
    <t xml:space="preserve">
3451000286852</t>
  </si>
  <si>
    <t xml:space="preserve">
1102001057633</t>
  </si>
  <si>
    <t xml:space="preserve">
3451001045204</t>
  </si>
  <si>
    <t xml:space="preserve"> 
3451000166563</t>
  </si>
  <si>
    <t xml:space="preserve">
3451000505368</t>
  </si>
  <si>
    <t xml:space="preserve">
3410900113953</t>
  </si>
  <si>
    <t xml:space="preserve">
3412000068554</t>
  </si>
  <si>
    <t xml:space="preserve"> 
3451000208614</t>
  </si>
  <si>
    <t xml:space="preserve">
3450300177357</t>
  </si>
  <si>
    <t xml:space="preserve">
1451000138695</t>
  </si>
  <si>
    <t xml:space="preserve">
3459900103191</t>
  </si>
  <si>
    <t>1รอ00706</t>
  </si>
  <si>
    <t xml:space="preserve">
1451000159064</t>
  </si>
  <si>
    <t xml:space="preserve">
3410102581976</t>
  </si>
  <si>
    <t xml:space="preserve">
1451000158998</t>
  </si>
  <si>
    <t xml:space="preserve"> 
1451000030410</t>
  </si>
  <si>
    <t xml:space="preserve">
3451000208738</t>
  </si>
  <si>
    <t xml:space="preserve">
1451000082711</t>
  </si>
  <si>
    <t xml:space="preserve">
3451000463860</t>
  </si>
  <si>
    <t xml:space="preserve">
1260100062004</t>
  </si>
  <si>
    <t xml:space="preserve"> 
3451000601855</t>
  </si>
  <si>
    <t xml:space="preserve">
1459900004714</t>
  </si>
  <si>
    <t xml:space="preserve"> 
1350100045125</t>
  </si>
  <si>
    <t xml:space="preserve"> 
3451000339051</t>
  </si>
  <si>
    <t xml:space="preserve">
3600100656527</t>
  </si>
  <si>
    <t xml:space="preserve"> 
3451001108150</t>
  </si>
  <si>
    <t xml:space="preserve">
1451000128649</t>
  </si>
  <si>
    <t xml:space="preserve">
1101400152787</t>
  </si>
  <si>
    <t xml:space="preserve">
3450700492195</t>
  </si>
  <si>
    <t xml:space="preserve"> 
1451000105371</t>
  </si>
  <si>
    <t xml:space="preserve">น.ส.ศศิประภา   ถาวร </t>
  </si>
  <si>
    <t xml:space="preserve">น.ส.รัตนาภรณ์   อุปัชฌาย์ </t>
  </si>
  <si>
    <t xml:space="preserve">น.ส.พัทยาพร   พิมพ์ทอง </t>
  </si>
  <si>
    <t xml:space="preserve">น.ส.พิชชาอร นามเพ็ง </t>
  </si>
  <si>
    <t xml:space="preserve">นางอมรรัตน์   พลอาษา </t>
  </si>
  <si>
    <t xml:space="preserve">น.ส.อารีรัตน์   จันทนันท์ </t>
  </si>
  <si>
    <t xml:space="preserve">น.ส.เกตุมะณี   หนาแน่น </t>
  </si>
  <si>
    <t xml:space="preserve">นายเกรียงไกร วลัยศรี </t>
  </si>
  <si>
    <t xml:space="preserve">น.ส.ขวัญชนก สิงห์พันธ์ </t>
  </si>
  <si>
    <t>น.ส.จันทร์พิมพ์   สีหานาม</t>
  </si>
  <si>
    <t>น.ส.จิตติมา   รัตนกาญจน์</t>
  </si>
  <si>
    <t xml:space="preserve">น.ส.ดวงพร ธิโกษี </t>
  </si>
  <si>
    <t xml:space="preserve">น.ส.พรจิตร   พัดโท </t>
  </si>
  <si>
    <t xml:space="preserve">น.ส.สุทธาสินี   ลุนลาดชิด </t>
  </si>
  <si>
    <t>น.ส.ธัญญลักษณ์ สุ่มมาตย์</t>
  </si>
  <si>
    <t xml:space="preserve">นายณัฐพงศ์ พลศรีราช </t>
  </si>
  <si>
    <t xml:space="preserve">นายกิติพงษ์ นามวงศ์ </t>
  </si>
  <si>
    <t xml:space="preserve">น.ส.ชนม์นิภา แก้วละมุล </t>
  </si>
  <si>
    <t xml:space="preserve">นายธีรยุทธ ศรีสมบัติ </t>
  </si>
  <si>
    <t xml:space="preserve">น.ส.นัยน์ปพร นิลใย </t>
  </si>
  <si>
    <t xml:space="preserve">นายพลวิวัฒน์ สารทอง </t>
  </si>
  <si>
    <t xml:space="preserve">น.ส.สุภา สังเขตต์ </t>
  </si>
  <si>
    <t>นายอัครเดช   สมพล</t>
  </si>
  <si>
    <t xml:space="preserve">น.ส.แอนนา สุดชารี </t>
  </si>
  <si>
    <t xml:space="preserve">น.ส.พัชราพรรณ  สุดชารี </t>
  </si>
  <si>
    <t xml:space="preserve">นายกิตติศักดิ์   ธรรมขันธ์ </t>
  </si>
  <si>
    <t>นายเกียรติพงษ์   จวงหัวโทน</t>
  </si>
  <si>
    <t xml:space="preserve">น.ส.ขันทอง   คำสวาสดิ์ </t>
  </si>
  <si>
    <t xml:space="preserve">นายอภิชัย   อีสา </t>
  </si>
  <si>
    <t xml:space="preserve">นายวิรุณ   เขียวสนาม </t>
  </si>
  <si>
    <t xml:space="preserve">นายวีระพงษ์ หลักคำ </t>
  </si>
  <si>
    <t xml:space="preserve">นายไวยกูล   พรมเสนา </t>
  </si>
  <si>
    <t xml:space="preserve">นายชัชวาลย์   ชะนะไพร </t>
  </si>
  <si>
    <t xml:space="preserve">นายณรงค์   แก้วคำไสย์ </t>
  </si>
  <si>
    <t xml:space="preserve">นางบุษบรรณ   ทองขัน </t>
  </si>
  <si>
    <t xml:space="preserve">นายปิยะ   ชุมภักดี </t>
  </si>
  <si>
    <t xml:space="preserve">นายวิระวัฒน์   มาตย์จันทร์ </t>
  </si>
  <si>
    <t xml:space="preserve">นายวีรยุทธ ดาวเรือง </t>
  </si>
  <si>
    <t xml:space="preserve">นายสมคิด รัตนสังข์ </t>
  </si>
  <si>
    <t xml:space="preserve">นายบุญเริง   สีทาดี </t>
  </si>
  <si>
    <t xml:space="preserve">นายประเสริฐ   หัดไทยทระ </t>
  </si>
  <si>
    <t xml:space="preserve">นายสมจิตร์ ขานน้ำคำ </t>
  </si>
  <si>
    <t xml:space="preserve">นายสุวิทย์   จันทร์หนองสรวง </t>
  </si>
  <si>
    <t xml:space="preserve">นายเอกราช   สว่างตุ่ม </t>
  </si>
  <si>
    <t xml:space="preserve">น.ส.อารีรัตน์   วันทอง </t>
  </si>
  <si>
    <t xml:space="preserve">นายธวัชชัย   สุดชารี </t>
  </si>
  <si>
    <t xml:space="preserve">น.ส.มนฑกานต์   บุญชะโด </t>
  </si>
  <si>
    <t xml:space="preserve">น.ส.มะลิวรรณ   มูลรัตน์ </t>
  </si>
  <si>
    <t xml:space="preserve">นางสุดาจันทร์    แก้วสมบัติ </t>
  </si>
  <si>
    <t xml:space="preserve">น.ส.จิตรา   ศรีละวัตร </t>
  </si>
  <si>
    <t xml:space="preserve">น.ส.จิตราพร ทาสระคู </t>
  </si>
  <si>
    <t xml:space="preserve">น.ส.ทัศนีย์   สร้อยคำ </t>
  </si>
  <si>
    <t xml:space="preserve">นางธีมาพร   ชนะพันธ์ </t>
  </si>
  <si>
    <t xml:space="preserve">น.ส.ปิยะพร   นามโน </t>
  </si>
  <si>
    <t xml:space="preserve">นางมณีรัตน์   สำชารี </t>
  </si>
  <si>
    <t xml:space="preserve">น.ส.รจนา   สว่างอารมณ์ </t>
  </si>
  <si>
    <t xml:space="preserve">น.ส.รัตนา   ศรีอุ่น </t>
  </si>
  <si>
    <t xml:space="preserve">นายวิชาญ   ลาสองชั้น </t>
  </si>
  <si>
    <t xml:space="preserve">น.ส.สมัย   โยธานันท์ </t>
  </si>
  <si>
    <t xml:space="preserve">น.ส.สังวาลย์   แก้วพินิจ </t>
  </si>
  <si>
    <t xml:space="preserve">น.ส.อนัญญา สุดใจ </t>
  </si>
  <si>
    <t>นางอารีรัตน์   สมพล</t>
  </si>
  <si>
    <t xml:space="preserve">นางอุไรพร   อีสา </t>
  </si>
  <si>
    <t>น.ส.สุภาทัย   ศรีสมุทร</t>
  </si>
  <si>
    <t>นางหนูแดง    แสงคำ</t>
  </si>
  <si>
    <t xml:space="preserve">นางจริยา   องอาจ </t>
  </si>
  <si>
    <t xml:space="preserve">นายวิรัตน์  โพธิไพร </t>
  </si>
  <si>
    <t xml:space="preserve">น.ส.จันทร์เพ็ญ   ชัยน้อย </t>
  </si>
  <si>
    <t>นางจินตนา   พิลึกเรือง</t>
  </si>
  <si>
    <t>นายนพรัตน์   อะทาโส</t>
  </si>
  <si>
    <t>น.ส.ปนัดดา   พันธ์รัตนา</t>
  </si>
  <si>
    <t xml:space="preserve">น.ส.สุภาพร   วงศ์อาจ </t>
  </si>
  <si>
    <t>นางพวงพยอม   บุญพร้อม</t>
  </si>
  <si>
    <t xml:space="preserve">นางวิภาวรรณ์ ภักดีวุฒิ </t>
  </si>
  <si>
    <t>น.ส.ธัญวรัตน์   วงค์สนิท</t>
  </si>
  <si>
    <t xml:space="preserve">นายธีรพงษ์   คำสวาสดิ์ </t>
  </si>
  <si>
    <t>น.ส.สุภาภรณ์ กลางคาร</t>
  </si>
  <si>
    <t xml:space="preserve">นายวีระพล รังไสย์ </t>
  </si>
  <si>
    <t xml:space="preserve">
3451100019058</t>
  </si>
  <si>
    <t xml:space="preserve">
1460400043399</t>
  </si>
  <si>
    <t xml:space="preserve">
1459900133076</t>
  </si>
  <si>
    <t xml:space="preserve">
1451100172411</t>
  </si>
  <si>
    <t xml:space="preserve">
1451100124327</t>
  </si>
  <si>
    <t xml:space="preserve">
1319900155071</t>
  </si>
  <si>
    <t xml:space="preserve">
1451300002501</t>
  </si>
  <si>
    <t xml:space="preserve">
1451100115387</t>
  </si>
  <si>
    <t xml:space="preserve">
1329900329410</t>
  </si>
  <si>
    <t xml:space="preserve"> 
1450200114829</t>
  </si>
  <si>
    <t xml:space="preserve"> 
3451100205846</t>
  </si>
  <si>
    <t xml:space="preserve">
1451100162865</t>
  </si>
  <si>
    <t xml:space="preserve">
1451100116545</t>
  </si>
  <si>
    <t xml:space="preserve">
1451100044391</t>
  </si>
  <si>
    <t xml:space="preserve"> 
1450400116701</t>
  </si>
  <si>
    <t xml:space="preserve">
1459900283915</t>
  </si>
  <si>
    <t xml:space="preserve">
1330200034931</t>
  </si>
  <si>
    <t xml:space="preserve">
1330700090571</t>
  </si>
  <si>
    <t xml:space="preserve">
1450600095104</t>
  </si>
  <si>
    <t xml:space="preserve">
2459900019892</t>
  </si>
  <si>
    <t xml:space="preserve">
1341600063522</t>
  </si>
  <si>
    <t xml:space="preserve">
1451100104512</t>
  </si>
  <si>
    <t xml:space="preserve"> 
3451100765353</t>
  </si>
  <si>
    <t xml:space="preserve">
1451100099632</t>
  </si>
  <si>
    <t xml:space="preserve">
1451100153114</t>
  </si>
  <si>
    <t xml:space="preserve">
1459900151342</t>
  </si>
  <si>
    <t xml:space="preserve"> 
3451100655671</t>
  </si>
  <si>
    <t xml:space="preserve">
3451100820842</t>
  </si>
  <si>
    <t xml:space="preserve">
3451100665413</t>
  </si>
  <si>
    <t xml:space="preserve">
1451100029731</t>
  </si>
  <si>
    <t xml:space="preserve">
1451100135931</t>
  </si>
  <si>
    <t xml:space="preserve">
1450100017406</t>
  </si>
  <si>
    <t xml:space="preserve">
1451100033801</t>
  </si>
  <si>
    <t xml:space="preserve">
3451100026046</t>
  </si>
  <si>
    <t xml:space="preserve">
3451100967436</t>
  </si>
  <si>
    <t xml:space="preserve">
3451100031853</t>
  </si>
  <si>
    <t xml:space="preserve">
3451100760700</t>
  </si>
  <si>
    <t xml:space="preserve">
3450600329438</t>
  </si>
  <si>
    <t xml:space="preserve">
3451100087533</t>
  </si>
  <si>
    <t xml:space="preserve">
3421000065911</t>
  </si>
  <si>
    <t xml:space="preserve">
3451100766317</t>
  </si>
  <si>
    <t xml:space="preserve">
3451100716182</t>
  </si>
  <si>
    <t xml:space="preserve">
3451100775871</t>
  </si>
  <si>
    <t xml:space="preserve">
3570500326894</t>
  </si>
  <si>
    <t xml:space="preserve">
3451100538772</t>
  </si>
  <si>
    <t xml:space="preserve">
3451100015915</t>
  </si>
  <si>
    <t xml:space="preserve">
3451100772651</t>
  </si>
  <si>
    <t xml:space="preserve">
3451100968068</t>
  </si>
  <si>
    <t xml:space="preserve">
3451100255665</t>
  </si>
  <si>
    <t xml:space="preserve">
3451100120259</t>
  </si>
  <si>
    <t xml:space="preserve">
1451100170973</t>
  </si>
  <si>
    <t xml:space="preserve">
1451100089599</t>
  </si>
  <si>
    <t xml:space="preserve">
3321001148543</t>
  </si>
  <si>
    <t xml:space="preserve">
3451100748157</t>
  </si>
  <si>
    <t xml:space="preserve">
3451100025112</t>
  </si>
  <si>
    <t xml:space="preserve">
1451100112329</t>
  </si>
  <si>
    <t xml:space="preserve">
1451100044480</t>
  </si>
  <si>
    <t xml:space="preserve">
3451100793004</t>
  </si>
  <si>
    <t xml:space="preserve">
3120101458855</t>
  </si>
  <si>
    <t xml:space="preserve">
3451100011677</t>
  </si>
  <si>
    <t xml:space="preserve">
3450101496843</t>
  </si>
  <si>
    <t xml:space="preserve"> 
1451100010844</t>
  </si>
  <si>
    <t xml:space="preserve">
1451100005395</t>
  </si>
  <si>
    <t xml:space="preserve"> 
3451100595342</t>
  </si>
  <si>
    <t xml:space="preserve"> 
3451100960652</t>
  </si>
  <si>
    <t xml:space="preserve">
3320700395212</t>
  </si>
  <si>
    <t xml:space="preserve">
3451100874021</t>
  </si>
  <si>
    <t xml:space="preserve">
3451100786181</t>
  </si>
  <si>
    <t xml:space="preserve"> 
1451100086336</t>
  </si>
  <si>
    <t xml:space="preserve"> 
3451100010158</t>
  </si>
  <si>
    <t xml:space="preserve"> 
3451100406426</t>
  </si>
  <si>
    <t xml:space="preserve">
3451100873954</t>
  </si>
  <si>
    <t xml:space="preserve"> 
3451100876465</t>
  </si>
  <si>
    <t xml:space="preserve">
3450100131167</t>
  </si>
  <si>
    <t xml:space="preserve"> 
1450200113547</t>
  </si>
  <si>
    <t xml:space="preserve">
1451100020688</t>
  </si>
  <si>
    <t xml:space="preserve"> 
1451100133482</t>
  </si>
  <si>
    <t xml:space="preserve">
1451100021978</t>
  </si>
  <si>
    <t xml:space="preserve">นายณัฐกฤต เย็นอารมณ์ </t>
  </si>
  <si>
    <t xml:space="preserve">นายคงจิตร ธาระมนต์ </t>
  </si>
  <si>
    <t xml:space="preserve">น.ส.รุ่งนภา โพนเมืองหล้า </t>
  </si>
  <si>
    <t xml:space="preserve">นางพิกุล แสงใส </t>
  </si>
  <si>
    <t xml:space="preserve">นางพุธสรา เศษบุบผา </t>
  </si>
  <si>
    <t xml:space="preserve">นางรัศมี บุญคุ้ม </t>
  </si>
  <si>
    <t>นายไชยวสุ อุดมทรัพย์</t>
  </si>
  <si>
    <t xml:space="preserve">น.ส.กุลิสรา ไพเราะ </t>
  </si>
  <si>
    <t xml:space="preserve">นางขวัญใจ เฮียงโฮม </t>
  </si>
  <si>
    <t>น.ส.รัตติยาภรณ์ ทองเงิน</t>
  </si>
  <si>
    <t>นายศุภชัย พันธุระ</t>
  </si>
  <si>
    <t xml:space="preserve">นายสำรวย คำมีพา </t>
  </si>
  <si>
    <t xml:space="preserve">นายปกรณ์ วินทะไชย </t>
  </si>
  <si>
    <t>นายเกรียงไกร ศรีอาราม</t>
  </si>
  <si>
    <t xml:space="preserve">นางกาญจน์สินี จันทร์ขอนแก่น </t>
  </si>
  <si>
    <t xml:space="preserve">น.ส.จตุพร สัตบุตร </t>
  </si>
  <si>
    <t xml:space="preserve">น.ส.เอื้อมพร พรมสูงยาง </t>
  </si>
  <si>
    <t xml:space="preserve">นายสนธยา พิมพ์ศรี </t>
  </si>
  <si>
    <t xml:space="preserve">นายสมศักดิ์ วินทะไชย </t>
  </si>
  <si>
    <t xml:space="preserve">นางสุปราณี คำนิล </t>
  </si>
  <si>
    <t xml:space="preserve">นางอุทัย สร้อยตา </t>
  </si>
  <si>
    <t xml:space="preserve">นางฝ้าย แก่นภักดี </t>
  </si>
  <si>
    <t xml:space="preserve">
3451200024291</t>
  </si>
  <si>
    <t xml:space="preserve">
1101500035651</t>
  </si>
  <si>
    <t xml:space="preserve">
1451400124403</t>
  </si>
  <si>
    <t xml:space="preserve">
3451200168772</t>
  </si>
  <si>
    <t xml:space="preserve">
341200065671</t>
  </si>
  <si>
    <t xml:space="preserve">
3451200086075</t>
  </si>
  <si>
    <t xml:space="preserve"> 
1450200097401</t>
  </si>
  <si>
    <t xml:space="preserve">
1451200007802</t>
  </si>
  <si>
    <t xml:space="preserve">
3451200086229</t>
  </si>
  <si>
    <t xml:space="preserve"> 
1450900086861</t>
  </si>
  <si>
    <t xml:space="preserve"> 
3450100775021</t>
  </si>
  <si>
    <t xml:space="preserve">
3401000037666</t>
  </si>
  <si>
    <t xml:space="preserve">
1451200001758</t>
  </si>
  <si>
    <t xml:space="preserve"> 
1451200004811</t>
  </si>
  <si>
    <t xml:space="preserve">
3451200054980</t>
  </si>
  <si>
    <t xml:space="preserve">
1450200168449</t>
  </si>
  <si>
    <t xml:space="preserve">
3451200192096</t>
  </si>
  <si>
    <t xml:space="preserve">
3450400509467</t>
  </si>
  <si>
    <t xml:space="preserve">
3450100774670</t>
  </si>
  <si>
    <t xml:space="preserve">
3451100213253</t>
  </si>
  <si>
    <t xml:space="preserve">
3451200024720</t>
  </si>
  <si>
    <t xml:space="preserve">
3451200069065</t>
  </si>
  <si>
    <t>นางพัชรา เทียกโฮม</t>
  </si>
  <si>
    <t>น.ส.จิรัฐิติกาล กินแก้ว</t>
  </si>
  <si>
    <t xml:space="preserve">น.ส.จุฬาลักษณ์ เหมือนตา </t>
  </si>
  <si>
    <t xml:space="preserve">น.ส.เยาวลักษณ์ วงศ์คำชาว </t>
  </si>
  <si>
    <t>นายอภิวัฒน์ บัวลาด</t>
  </si>
  <si>
    <t>น.ส.ณิชาภัทร สมสิงห์</t>
  </si>
  <si>
    <t xml:space="preserve">นายสิทธิชัย ดีวงษา </t>
  </si>
  <si>
    <t xml:space="preserve">นายเกรียงไกร จันทร์เพชร </t>
  </si>
  <si>
    <t>นายจิรศักดิ์ เกตุภูงา</t>
  </si>
  <si>
    <t>นางถนอม สอนสระคู</t>
  </si>
  <si>
    <t>นายทวี ชินวงค์</t>
  </si>
  <si>
    <t xml:space="preserve">นายธนากร สังมาตย์ </t>
  </si>
  <si>
    <t>นายบัณฑิต คำหวล</t>
  </si>
  <si>
    <t xml:space="preserve">นางเบญจวรรณ นามสีสุข </t>
  </si>
  <si>
    <t>นางประวัติ สีสมสัน</t>
  </si>
  <si>
    <t>นางศิริภรณ์ ก้านศรี</t>
  </si>
  <si>
    <t xml:space="preserve">น.ส.ศุภธิดา ป้องหนองสรวง </t>
  </si>
  <si>
    <t xml:space="preserve">นายสุรพล วงค์บุดดา </t>
  </si>
  <si>
    <t>นายเติม ประชุมศรี</t>
  </si>
  <si>
    <t>นายสมหมาย สุขมะณี</t>
  </si>
  <si>
    <t>น.ส.ชุลีกร บุญชำ</t>
  </si>
  <si>
    <t>นายประยูร ชินวงค์</t>
  </si>
  <si>
    <t xml:space="preserve">นางกรรณิการ์ จันทะหมุด </t>
  </si>
  <si>
    <t xml:space="preserve">นางสุจิตรา โต๊ะสิงห์ </t>
  </si>
  <si>
    <t>นายนพรัตน์ วงษ์กัลยา</t>
  </si>
  <si>
    <t>นายวัชรพงษ์ ราชนิรัมย์</t>
  </si>
  <si>
    <t xml:space="preserve">นายมงคล เกษโข </t>
  </si>
  <si>
    <t xml:space="preserve"> 
1449900105316</t>
  </si>
  <si>
    <t xml:space="preserve"> 
1510300065683</t>
  </si>
  <si>
    <t xml:space="preserve">
1209700129655</t>
  </si>
  <si>
    <t xml:space="preserve">
1639900067056</t>
  </si>
  <si>
    <t xml:space="preserve"> 
1102001274103</t>
  </si>
  <si>
    <t xml:space="preserve"> 
1459900195650</t>
  </si>
  <si>
    <t xml:space="preserve">
3451300014343</t>
  </si>
  <si>
    <t xml:space="preserve">
1300300010155</t>
  </si>
  <si>
    <t xml:space="preserve"> 
3451300194163</t>
  </si>
  <si>
    <t xml:space="preserve"> 
3451100807633</t>
  </si>
  <si>
    <t xml:space="preserve"> 
5330900031385</t>
  </si>
  <si>
    <t xml:space="preserve">
3451300013690</t>
  </si>
  <si>
    <t xml:space="preserve"> 
3451300019272</t>
  </si>
  <si>
    <t xml:space="preserve">
3451300007151</t>
  </si>
  <si>
    <t xml:space="preserve"> 
3120600890299</t>
  </si>
  <si>
    <t xml:space="preserve"> 
3451100540556</t>
  </si>
  <si>
    <t xml:space="preserve">
3451300201895</t>
  </si>
  <si>
    <t xml:space="preserve">
3451300007487</t>
  </si>
  <si>
    <t xml:space="preserve"> 
3451300003091</t>
  </si>
  <si>
    <t xml:space="preserve"> 
3451300017261</t>
  </si>
  <si>
    <t xml:space="preserve"> 
1451300054241</t>
  </si>
  <si>
    <t xml:space="preserve"> 
3451300012537</t>
  </si>
  <si>
    <t xml:space="preserve">
3451300026678</t>
  </si>
  <si>
    <t xml:space="preserve">
3451300012987</t>
  </si>
  <si>
    <t xml:space="preserve"> 
3450101274751</t>
  </si>
  <si>
    <t xml:space="preserve"> 
3310100041932</t>
  </si>
  <si>
    <t xml:space="preserve">
3451300197774</t>
  </si>
  <si>
    <t>น.ส.รัชนี จันทร์ฟ้าเลื่อม</t>
  </si>
  <si>
    <t xml:space="preserve">น.ส.กรรณิการ์ แว่นใหญ่ </t>
  </si>
  <si>
    <t xml:space="preserve">น.ส.กัลยา ไชยมีสุข </t>
  </si>
  <si>
    <t xml:space="preserve">น.ส.นพรัตน์ วงษ์อามาตย์ </t>
  </si>
  <si>
    <t xml:space="preserve">น.ส.วรรณิภา ศรีทอง </t>
  </si>
  <si>
    <t xml:space="preserve">น.ส.ศิรินพร ภาโสภะ </t>
  </si>
  <si>
    <t xml:space="preserve">น.ส.สาลินี ทัพขวา </t>
  </si>
  <si>
    <t xml:space="preserve">น.ส.อมรรัตน์ โพนสารี </t>
  </si>
  <si>
    <t xml:space="preserve">น.ส.อรวรรณ ศรีไพร </t>
  </si>
  <si>
    <t xml:space="preserve">น.ส.ธนิตา อิ่มทรัพย์ </t>
  </si>
  <si>
    <t xml:space="preserve">น.ส.ภิราพร บุตธิสาร </t>
  </si>
  <si>
    <t xml:space="preserve">นายกิตติศักดิ์ สุระโวหาร </t>
  </si>
  <si>
    <t>นางเกษิณี เกตุน้ำเที่ยง</t>
  </si>
  <si>
    <t xml:space="preserve">นางแก้วตา มงคลเมือง </t>
  </si>
  <si>
    <t xml:space="preserve">น.ส.จินตนา มงคลเมือง </t>
  </si>
  <si>
    <t xml:space="preserve">นางทองปาน แก้วแสงใส </t>
  </si>
  <si>
    <t xml:space="preserve">น.ส.นฐพร ชัยสิทธิ์ </t>
  </si>
  <si>
    <t xml:space="preserve">นายนพดล ขาวรัมย์ </t>
  </si>
  <si>
    <t xml:space="preserve">น.ส.นิภาพร สีหาฤทธิ์ </t>
  </si>
  <si>
    <t xml:space="preserve">นายนิยม สุนทรวัฒน์ </t>
  </si>
  <si>
    <t xml:space="preserve">น.ส.พนิดา ลักษณะงาม </t>
  </si>
  <si>
    <t xml:space="preserve">นายพิทยา ศิริแสง </t>
  </si>
  <si>
    <t xml:space="preserve">นายมนตรี นาวารี </t>
  </si>
  <si>
    <t>น.ส.ยุภาพร จันครา</t>
  </si>
  <si>
    <t xml:space="preserve">น.ส.รุ่งรัชนิดา วาระสิทธิ์ </t>
  </si>
  <si>
    <t xml:space="preserve">น.ส.วรรณิดา ดีปราสัย </t>
  </si>
  <si>
    <t xml:space="preserve">นายวิเชียร ฝ่ายพิมาย </t>
  </si>
  <si>
    <t xml:space="preserve">นายสนิท สมบูรณ์พันธ์ </t>
  </si>
  <si>
    <t xml:space="preserve">นางสมปอง พรมศร </t>
  </si>
  <si>
    <t xml:space="preserve">นางสุภาภรณ์ ศิริธารา </t>
  </si>
  <si>
    <t>นายสุระศักดิ์ แสงทะมาตย์</t>
  </si>
  <si>
    <t xml:space="preserve">น.ส.อร ขันรักษา </t>
  </si>
  <si>
    <t xml:space="preserve">นายปริญญา ธุระพันธ์ </t>
  </si>
  <si>
    <t xml:space="preserve">นายสนอง สุภาลักษณ์ </t>
  </si>
  <si>
    <t xml:space="preserve">นายสุริยา โกมาร </t>
  </si>
  <si>
    <t xml:space="preserve">นายฉัตรมงคล ศรีชัยวาน </t>
  </si>
  <si>
    <t xml:space="preserve">นายสงกรานต์ สาระมณี </t>
  </si>
  <si>
    <t xml:space="preserve">นางรสสุคนธ์ นพประดับ </t>
  </si>
  <si>
    <t xml:space="preserve">น.ส.กุสุมา พุทธามาตย์ </t>
  </si>
  <si>
    <t xml:space="preserve">นางจารุวรรณ เพ็ญจันทร์ </t>
  </si>
  <si>
    <t xml:space="preserve">น.ส.พิกุล ภูวเนตร </t>
  </si>
  <si>
    <t xml:space="preserve">นางศศิวิมล นาวารี </t>
  </si>
  <si>
    <t xml:space="preserve">นายกรวิทย์ สีหาฤทธิ์ </t>
  </si>
  <si>
    <t xml:space="preserve">นายโกสินทร์ มานะดี </t>
  </si>
  <si>
    <t xml:space="preserve">นายนฤพล การสมพจน์ </t>
  </si>
  <si>
    <t xml:space="preserve">นายนิกร แสงทวี </t>
  </si>
  <si>
    <t xml:space="preserve">นายภูรวิทย์ ภูมี </t>
  </si>
  <si>
    <t>นายสมเกียรติ ตรีบุญเมือง</t>
  </si>
  <si>
    <t xml:space="preserve">น.ส.สิริกาญจน์ สิริโชติพัชร </t>
  </si>
  <si>
    <t>นางบัวทอง โพนเมืองหล้า</t>
  </si>
  <si>
    <t>นางผานิต มัสการ</t>
  </si>
  <si>
    <t xml:space="preserve">นางละมุน สุดเฉลียว </t>
  </si>
  <si>
    <t xml:space="preserve"> 
2451400003795</t>
  </si>
  <si>
    <t xml:space="preserve">
3451400190739</t>
  </si>
  <si>
    <t xml:space="preserve">
1451400103562</t>
  </si>
  <si>
    <t xml:space="preserve">
1100600174414</t>
  </si>
  <si>
    <t xml:space="preserve">
1459900128669</t>
  </si>
  <si>
    <t xml:space="preserve">
1440800112878</t>
  </si>
  <si>
    <t xml:space="preserve">
1499900085048</t>
  </si>
  <si>
    <t xml:space="preserve">
1460600077084</t>
  </si>
  <si>
    <t xml:space="preserve">
1401600129379</t>
  </si>
  <si>
    <t xml:space="preserve">
1459900121141</t>
  </si>
  <si>
    <t xml:space="preserve">
1459900269556</t>
  </si>
  <si>
    <t xml:space="preserve">
3451400579393</t>
  </si>
  <si>
    <t xml:space="preserve"> 
3451400238987</t>
  </si>
  <si>
    <t xml:space="preserve">
3451400620851</t>
  </si>
  <si>
    <t xml:space="preserve">
1451490000814</t>
  </si>
  <si>
    <t xml:space="preserve">
3470600124119</t>
  </si>
  <si>
    <t xml:space="preserve">
1451400130870</t>
  </si>
  <si>
    <t xml:space="preserve">
2310700022027</t>
  </si>
  <si>
    <t xml:space="preserve">
1450200112389</t>
  </si>
  <si>
    <t xml:space="preserve">
1451400009515</t>
  </si>
  <si>
    <t xml:space="preserve">
3451400628521</t>
  </si>
  <si>
    <t xml:space="preserve">
3451400583421</t>
  </si>
  <si>
    <t xml:space="preserve">
1451400104763</t>
  </si>
  <si>
    <t xml:space="preserve"> 
1451400134140</t>
  </si>
  <si>
    <t xml:space="preserve">
1451400099719</t>
  </si>
  <si>
    <t xml:space="preserve">
1451400108360</t>
  </si>
  <si>
    <t xml:space="preserve">
3320700526571</t>
  </si>
  <si>
    <t xml:space="preserve">
3451400055637</t>
  </si>
  <si>
    <t xml:space="preserve">
1350300050891</t>
  </si>
  <si>
    <t xml:space="preserve">
3451400146098</t>
  </si>
  <si>
    <t xml:space="preserve"> 
3451400427992</t>
  </si>
  <si>
    <t xml:space="preserve">
3451400045381</t>
  </si>
  <si>
    <t xml:space="preserve">
3451400623899</t>
  </si>
  <si>
    <t xml:space="preserve">
3451400624933</t>
  </si>
  <si>
    <t xml:space="preserve">
3130500001786</t>
  </si>
  <si>
    <t xml:space="preserve">
3451400608377</t>
  </si>
  <si>
    <t xml:space="preserve">
3451400556539</t>
  </si>
  <si>
    <t xml:space="preserve">
3451400343713</t>
  </si>
  <si>
    <t xml:space="preserve">
3451400626219</t>
  </si>
  <si>
    <t xml:space="preserve">
3451400054215</t>
  </si>
  <si>
    <t xml:space="preserve">
1450400031501</t>
  </si>
  <si>
    <t xml:space="preserve">
3451400640491</t>
  </si>
  <si>
    <t xml:space="preserve">
2451400003906</t>
  </si>
  <si>
    <t xml:space="preserve">
3451400627037</t>
  </si>
  <si>
    <t xml:space="preserve">
5451490003310</t>
  </si>
  <si>
    <t xml:space="preserve">
3451400623274</t>
  </si>
  <si>
    <t xml:space="preserve">
3450400381053</t>
  </si>
  <si>
    <t xml:space="preserve"> 
3451400015091</t>
  </si>
  <si>
    <t xml:space="preserve">
3451001111533</t>
  </si>
  <si>
    <t xml:space="preserve"> 
3451400357536</t>
  </si>
  <si>
    <t xml:space="preserve"> 
3451400631247</t>
  </si>
  <si>
    <t xml:space="preserve">
3310100180771</t>
  </si>
  <si>
    <t>น.ส.โสภาพรรณ จตุหงษ์</t>
  </si>
  <si>
    <t xml:space="preserve">น.ส.มลฤดี   กุลกิจ </t>
  </si>
  <si>
    <t xml:space="preserve">น.ส.เกดจันทร์   ไชยแสง </t>
  </si>
  <si>
    <t>น.ส.ศิมาภรณ์ อ้อคำ</t>
  </si>
  <si>
    <t>น.ส.เกษสุดา   กุลสุวรรณ</t>
  </si>
  <si>
    <t xml:space="preserve">นางพิสมัย ธุระมาล </t>
  </si>
  <si>
    <t xml:space="preserve">นายชวน   ธงศรี </t>
  </si>
  <si>
    <t>นายชัยวัฒน์   สุ่มมาตย์</t>
  </si>
  <si>
    <t>นางรัตนา   สร้อยสิงห์</t>
  </si>
  <si>
    <t>นางกรรณิถา กองศรีมา</t>
  </si>
  <si>
    <t xml:space="preserve">นางเครือวัลย์   ไชยดำ </t>
  </si>
  <si>
    <t xml:space="preserve">นายพาณิชย์   พลเยี่ยม </t>
  </si>
  <si>
    <t xml:space="preserve">นางเพชรา   บริบาล </t>
  </si>
  <si>
    <t>นายยอดรักถา เนตริสาย</t>
  </si>
  <si>
    <t xml:space="preserve">นางลำไพร   มัทธนัง </t>
  </si>
  <si>
    <t xml:space="preserve">นายวีรชัย   พลเยี่ยม </t>
  </si>
  <si>
    <t xml:space="preserve">นายวุฒิพงษ์   ใจดี </t>
  </si>
  <si>
    <t xml:space="preserve">นางศิริพร เอี่ยวชู </t>
  </si>
  <si>
    <t xml:space="preserve">น.ส.อรอุมา กุลวงศ์ </t>
  </si>
  <si>
    <t xml:space="preserve">นายสมยศ   หาญพละ </t>
  </si>
  <si>
    <t xml:space="preserve">น.ส.จรุงจิต   กิจทวี </t>
  </si>
  <si>
    <t>นายพลศักดิ์   บุตรพรม</t>
  </si>
  <si>
    <t xml:space="preserve">นายรักชาติ   กุลสุวรรณ </t>
  </si>
  <si>
    <t xml:space="preserve">นางวิไล   สุธาวา </t>
  </si>
  <si>
    <t>นางวิไลวรรณ   แสงไสย์</t>
  </si>
  <si>
    <t xml:space="preserve">นายสมโชค   สุภาผล </t>
  </si>
  <si>
    <t xml:space="preserve">นายสรายุทธ  นาเมืองรักษ์ </t>
  </si>
  <si>
    <t xml:space="preserve">น.ส.เสาวนีย์   นาปลา </t>
  </si>
  <si>
    <t xml:space="preserve">นายทัศพร ช่างม่วง </t>
  </si>
  <si>
    <t xml:space="preserve">น.ส.เด่นนภา   ไชยดำ </t>
  </si>
  <si>
    <t xml:space="preserve">นางผลา   สิงยะเมือง </t>
  </si>
  <si>
    <t>นายสุฐธิไพสาณฌ์   ศรีดี</t>
  </si>
  <si>
    <t xml:space="preserve">นายไพรัตน์   พรมเทพ </t>
  </si>
  <si>
    <t xml:space="preserve">
1459900340536</t>
  </si>
  <si>
    <t xml:space="preserve">
1451500006216</t>
  </si>
  <si>
    <t xml:space="preserve">
3451500173879</t>
  </si>
  <si>
    <t xml:space="preserve"> 
1451500043995</t>
  </si>
  <si>
    <t xml:space="preserve"> 
1451500043189</t>
  </si>
  <si>
    <t xml:space="preserve">
3451500151999</t>
  </si>
  <si>
    <t xml:space="preserve">
3451000296106</t>
  </si>
  <si>
    <t xml:space="preserve"> 
3450900277603</t>
  </si>
  <si>
    <t xml:space="preserve"> 
3451500045218</t>
  </si>
  <si>
    <t xml:space="preserve"> 
3451500181693</t>
  </si>
  <si>
    <t xml:space="preserve">
3451500017401</t>
  </si>
  <si>
    <t xml:space="preserve">
3451500110974</t>
  </si>
  <si>
    <t xml:space="preserve">
3451500022196</t>
  </si>
  <si>
    <t xml:space="preserve"> 
1450900027767</t>
  </si>
  <si>
    <t xml:space="preserve">
3451500017656</t>
  </si>
  <si>
    <t xml:space="preserve">
3450700791354</t>
  </si>
  <si>
    <t xml:space="preserve">
5451500020599</t>
  </si>
  <si>
    <t xml:space="preserve">
3451500110869</t>
  </si>
  <si>
    <t xml:space="preserve">
1451500002946</t>
  </si>
  <si>
    <t xml:space="preserve">
3451500157814</t>
  </si>
  <si>
    <t xml:space="preserve">
3451500029468</t>
  </si>
  <si>
    <t xml:space="preserve">
3451500128288</t>
  </si>
  <si>
    <t xml:space="preserve"> 
3451000447902</t>
  </si>
  <si>
    <t xml:space="preserve">
3451500126986</t>
  </si>
  <si>
    <t xml:space="preserve">
3451500002306</t>
  </si>
  <si>
    <t xml:space="preserve"> 
3451500045897</t>
  </si>
  <si>
    <t xml:space="preserve">
1141200058264</t>
  </si>
  <si>
    <t xml:space="preserve">
3451500162494</t>
  </si>
  <si>
    <t xml:space="preserve">
1451500031016</t>
  </si>
  <si>
    <t xml:space="preserve">
3451500015157</t>
  </si>
  <si>
    <t xml:space="preserve">
3451500062431</t>
  </si>
  <si>
    <t xml:space="preserve">
3451500132251</t>
  </si>
  <si>
    <t xml:space="preserve"> 
3350800605073</t>
  </si>
  <si>
    <t xml:space="preserve">
4450700220250</t>
  </si>
  <si>
    <t xml:space="preserve">นายนันทิพัฒน์ ผ่องกมล </t>
  </si>
  <si>
    <t>น.ส.ภัทราวรรณ เตียวหุน</t>
  </si>
  <si>
    <t xml:space="preserve">นายมานิตย์   สวัสดิ์ผล </t>
  </si>
  <si>
    <t xml:space="preserve">นางวงศ์เดือน   ศรีสมเด็จมงคล </t>
  </si>
  <si>
    <t>นางสุภาพร   พันโภคา</t>
  </si>
  <si>
    <t>นางอ่อนน้อย    ชินเวช</t>
  </si>
  <si>
    <t xml:space="preserve">นายประจิต   ไปบน </t>
  </si>
  <si>
    <t xml:space="preserve">นายไพบูลย์   เจริญมูล </t>
  </si>
  <si>
    <t xml:space="preserve">นายสุริยันต์   ใจวัง </t>
  </si>
  <si>
    <t xml:space="preserve">นายเกรียงไกร   จันนะรา </t>
  </si>
  <si>
    <t xml:space="preserve">นายไพฑูรย์   ปัทมฤทธิ์ </t>
  </si>
  <si>
    <t xml:space="preserve">น.ส.จิตยาภรณ์   สมจิตร </t>
  </si>
  <si>
    <t xml:space="preserve">น.ส.กัลยาณี   สิทธิสังกร </t>
  </si>
  <si>
    <t xml:space="preserve">น.ส.จีราพร   ปัทมฤทธิ์ </t>
  </si>
  <si>
    <t xml:space="preserve">น.ส.นุตรจรินทร์ แสวงผล </t>
  </si>
  <si>
    <t xml:space="preserve">น.ส.วิจิตรา   วงศ์ณรัตน์ </t>
  </si>
  <si>
    <t xml:space="preserve">น.ส.อรอนงค์   พันโภคา </t>
  </si>
  <si>
    <t xml:space="preserve">นางวิลาวัลย์ อรัญมิตร </t>
  </si>
  <si>
    <t xml:space="preserve">นายชาญ   อรัญมิตร </t>
  </si>
  <si>
    <t xml:space="preserve">นายประวิทย์ อารีรัมย์ </t>
  </si>
  <si>
    <t xml:space="preserve">นายรวิศ    สุวรรณนันท์ </t>
  </si>
  <si>
    <t xml:space="preserve">นายสมศักดิ์ สุริยะแก่นทราย </t>
  </si>
  <si>
    <t xml:space="preserve">นางสมยศ ไปบน </t>
  </si>
  <si>
    <t xml:space="preserve">นางนิกุล สวัสดิ์ผล </t>
  </si>
  <si>
    <t xml:space="preserve">น.ส.วิภาดา ระถาวนิชย์ </t>
  </si>
  <si>
    <t xml:space="preserve">น.ส.นภาลัย ทิพย์มะณี </t>
  </si>
  <si>
    <t xml:space="preserve">นายสิทธิศักดิ์   แก้วประสาร </t>
  </si>
  <si>
    <t xml:space="preserve">
1460400044301</t>
  </si>
  <si>
    <t xml:space="preserve"> 
1459900288089</t>
  </si>
  <si>
    <t xml:space="preserve">
3450101681098</t>
  </si>
  <si>
    <t xml:space="preserve">
4100900078881</t>
  </si>
  <si>
    <t xml:space="preserve"> 
3450100477543</t>
  </si>
  <si>
    <t xml:space="preserve"> 
3450100361595</t>
  </si>
  <si>
    <t xml:space="preserve">
3450101081660</t>
  </si>
  <si>
    <t xml:space="preserve">
3450100477047</t>
  </si>
  <si>
    <t xml:space="preserve">
3571200275365</t>
  </si>
  <si>
    <t xml:space="preserve">
3450101687495</t>
  </si>
  <si>
    <t xml:space="preserve">
3450100460446</t>
  </si>
  <si>
    <t xml:space="preserve">
1100700730297</t>
  </si>
  <si>
    <t xml:space="preserve">
1450100023708</t>
  </si>
  <si>
    <t xml:space="preserve">
1450100090634</t>
  </si>
  <si>
    <t xml:space="preserve">
3450101688556</t>
  </si>
  <si>
    <t xml:space="preserve">
3450600327401</t>
  </si>
  <si>
    <t xml:space="preserve">
3450100473319</t>
  </si>
  <si>
    <t xml:space="preserve">
3450100473106</t>
  </si>
  <si>
    <t xml:space="preserve">
3450101077468</t>
  </si>
  <si>
    <t xml:space="preserve">
3310100263811</t>
  </si>
  <si>
    <t xml:space="preserve">
1459900089612</t>
  </si>
  <si>
    <t xml:space="preserve">
3461000417124</t>
  </si>
  <si>
    <t xml:space="preserve">
3450101081902</t>
  </si>
  <si>
    <t xml:space="preserve">
1449900005435</t>
  </si>
  <si>
    <t xml:space="preserve">
1100200463451</t>
  </si>
  <si>
    <t xml:space="preserve">
3450101212527</t>
  </si>
  <si>
    <t xml:space="preserve">น.ส.อรพรรณ จันทร์ดิษฐ์ </t>
  </si>
  <si>
    <t xml:space="preserve">นายภูมิณรงค์ วาณิชย์พุฒิกุล </t>
  </si>
  <si>
    <t xml:space="preserve">น.ส.ชนกพร   ธานีวรรณ์ </t>
  </si>
  <si>
    <t xml:space="preserve">น.ส.ณัฐธยาน์ แสงสวาสดิ์ </t>
  </si>
  <si>
    <t xml:space="preserve">นายธีระศักดิ์ ไพพงษ์ </t>
  </si>
  <si>
    <t>นายนำพล นามไพร</t>
  </si>
  <si>
    <t>น.ส.เอมวิกา ชิณมาตย์</t>
  </si>
  <si>
    <t xml:space="preserve">นายทองสาย ช่วงบัว </t>
  </si>
  <si>
    <t>นายชยพล หาญประทุม</t>
  </si>
  <si>
    <t xml:space="preserve">นายสากล ธนาไสย </t>
  </si>
  <si>
    <t xml:space="preserve">นายชยากร เพ็งอารีย์ </t>
  </si>
  <si>
    <t xml:space="preserve">นางสโรชา หาญประทุม </t>
  </si>
  <si>
    <t xml:space="preserve">นางอัมพันธ์ พวงพิลา </t>
  </si>
  <si>
    <t>นายทรงชัย ฉันวิจิตร</t>
  </si>
  <si>
    <t xml:space="preserve">นายธีระพงษ์ ประทุมโพธิ์ </t>
  </si>
  <si>
    <t xml:space="preserve">นายนพพร ศรีษะภูมิ </t>
  </si>
  <si>
    <t xml:space="preserve">นายเอนก มณีพงษ์ </t>
  </si>
  <si>
    <t xml:space="preserve">นางนารี อุดมชะรา </t>
  </si>
  <si>
    <t xml:space="preserve">นางสงกรานต์ อินธิสอน </t>
  </si>
  <si>
    <t xml:space="preserve">น.ส.สุพัฒน์ พันทอง </t>
  </si>
  <si>
    <t xml:space="preserve">นายศราวุธ ชาตาดี </t>
  </si>
  <si>
    <t xml:space="preserve">น.ส.ดวงเดือน ทิวาพัฒน์ </t>
  </si>
  <si>
    <t xml:space="preserve">น.ส.นัฐวดี อุ่นจังหาร </t>
  </si>
  <si>
    <t xml:space="preserve">นายพงษ์ศักดิ์ หงษ์ประสิทธิ์ </t>
  </si>
  <si>
    <t xml:space="preserve">น.ส.จันทร์เพ็ญ ดวงรัตใต้ </t>
  </si>
  <si>
    <t xml:space="preserve">น.ส.ชนัญชิดา ช่วงบัว </t>
  </si>
  <si>
    <t xml:space="preserve">นายวัชรพล สุนทรพินิจ </t>
  </si>
  <si>
    <t xml:space="preserve">น.ส.อรุณี โพธิกะ </t>
  </si>
  <si>
    <t xml:space="preserve">นายภัทธิยะ ศีรษะภูมิ </t>
  </si>
  <si>
    <t xml:space="preserve">
1310800020923</t>
  </si>
  <si>
    <t xml:space="preserve">
1459900197261</t>
  </si>
  <si>
    <t xml:space="preserve">
1459900171653</t>
  </si>
  <si>
    <t xml:space="preserve">
1450100125098</t>
  </si>
  <si>
    <t xml:space="preserve">
1331100036674</t>
  </si>
  <si>
    <t xml:space="preserve"> 
1459900256055</t>
  </si>
  <si>
    <t xml:space="preserve"> 
1459900237140</t>
  </si>
  <si>
    <t xml:space="preserve">
3450100623493</t>
  </si>
  <si>
    <t xml:space="preserve"> 
3450101267372</t>
  </si>
  <si>
    <t xml:space="preserve">
3450800105223</t>
  </si>
  <si>
    <t xml:space="preserve">
3450101063831</t>
  </si>
  <si>
    <t xml:space="preserve">
3450101446978</t>
  </si>
  <si>
    <t xml:space="preserve">
3450100080660</t>
  </si>
  <si>
    <t xml:space="preserve"> 
3450100235868</t>
  </si>
  <si>
    <t xml:space="preserve">
3450101540346</t>
  </si>
  <si>
    <t xml:space="preserve">
1459900074887</t>
  </si>
  <si>
    <t>1รอ01065</t>
  </si>
  <si>
    <t xml:space="preserve">
4450100003078</t>
  </si>
  <si>
    <t xml:space="preserve">
3450100508724</t>
  </si>
  <si>
    <t xml:space="preserve">
3450100603239</t>
  </si>
  <si>
    <t xml:space="preserve">
2459900019531</t>
  </si>
  <si>
    <t xml:space="preserve">
1450700097575</t>
  </si>
  <si>
    <t xml:space="preserve">
1451100110695</t>
  </si>
  <si>
    <t xml:space="preserve">
1100200820530</t>
  </si>
  <si>
    <t xml:space="preserve">
3450100220241</t>
  </si>
  <si>
    <t xml:space="preserve">
1450100090448</t>
  </si>
  <si>
    <t xml:space="preserve">
1459900097798</t>
  </si>
  <si>
    <t xml:space="preserve">
3450100565795</t>
  </si>
  <si>
    <t xml:space="preserve">
3450100494294</t>
  </si>
  <si>
    <t xml:space="preserve">
3450101543833</t>
  </si>
  <si>
    <t>น.ส.เครือฟ้า รักพุทธะ</t>
  </si>
  <si>
    <t>นายอธิปัตย์ ขุมหิรัญ</t>
  </si>
  <si>
    <t xml:space="preserve">นางนารี แน่นอุดร </t>
  </si>
  <si>
    <t>นางวิรัตน์ โคตรมุงคุณ</t>
  </si>
  <si>
    <t xml:space="preserve">นายชาญณรงค์ กมุดรัตน์ </t>
  </si>
  <si>
    <t xml:space="preserve">น.ส.ปรียาภรณ์ วิลาจันทร์ </t>
  </si>
  <si>
    <t>นายอภินันท์ เกตุมาตย์</t>
  </si>
  <si>
    <t>นายปฏิภัทร เอื้อทัดทาน</t>
  </si>
  <si>
    <t xml:space="preserve">นายยงยุทธ ศิริสาร </t>
  </si>
  <si>
    <t>นายสมคิด พฤกกาเหลา</t>
  </si>
  <si>
    <t xml:space="preserve">น.ส.ภัสราภรณ์   สร้อยทอง </t>
  </si>
  <si>
    <t xml:space="preserve">น.ส.สุพรรษา  อังกาบ </t>
  </si>
  <si>
    <t xml:space="preserve">น.ส.อุทัยรัตน์ วิเชียรศรี </t>
  </si>
  <si>
    <t xml:space="preserve">น.ส.สาคร พฤกกาเหลา </t>
  </si>
  <si>
    <t xml:space="preserve">น.ส.ชลิตา กลมลาไสย </t>
  </si>
  <si>
    <t xml:space="preserve">น.ส.สุวิตา ค้าคล่อง </t>
  </si>
  <si>
    <t>นายพัชรพล แก้วกาหลง</t>
  </si>
  <si>
    <t xml:space="preserve">น.ส.ลำไพร ปราบมนตรี </t>
  </si>
  <si>
    <t xml:space="preserve">นายพีรพล ศรีไธสง </t>
  </si>
  <si>
    <t xml:space="preserve">นายอธิศักดิ์   ชมชื่น </t>
  </si>
  <si>
    <t xml:space="preserve"> 
1450800032670</t>
  </si>
  <si>
    <t xml:space="preserve"> 
1451200004676</t>
  </si>
  <si>
    <t xml:space="preserve">
3450500164470</t>
  </si>
  <si>
    <t xml:space="preserve"> 
3450500409600</t>
  </si>
  <si>
    <t xml:space="preserve">
1459900237930</t>
  </si>
  <si>
    <t xml:space="preserve">
1451700005680</t>
  </si>
  <si>
    <t xml:space="preserve"> 
1450500006185</t>
  </si>
  <si>
    <t xml:space="preserve"> 
3450500178730</t>
  </si>
  <si>
    <t xml:space="preserve">
3451000083978</t>
  </si>
  <si>
    <t xml:space="preserve"> 
1450500094769</t>
  </si>
  <si>
    <t xml:space="preserve">
1250200141666</t>
  </si>
  <si>
    <t xml:space="preserve">
1450500131770</t>
  </si>
  <si>
    <t xml:space="preserve">
1459900202371</t>
  </si>
  <si>
    <t xml:space="preserve">
3450500692263</t>
  </si>
  <si>
    <t xml:space="preserve">
1459900188441</t>
  </si>
  <si>
    <t xml:space="preserve">
1100701744526</t>
  </si>
  <si>
    <t xml:space="preserve"> 
3450500115746</t>
  </si>
  <si>
    <t xml:space="preserve">
3450500699004</t>
  </si>
  <si>
    <t xml:space="preserve">
1101400212496</t>
  </si>
  <si>
    <t xml:space="preserve">
1450200108799</t>
  </si>
  <si>
    <t xml:space="preserve">น.ส.พกาวรรณ ยมรัตน์ </t>
  </si>
  <si>
    <t xml:space="preserve">น.ส.วรรณพัฒน์ อาจหาญ </t>
  </si>
  <si>
    <t>น.ส.สุริญญา หลักคำ</t>
  </si>
  <si>
    <t xml:space="preserve">น.ส.เบญจมาศ ธุระกิจ </t>
  </si>
  <si>
    <t xml:space="preserve">นายธีรพงษ์ ไชยบูรณ์ </t>
  </si>
  <si>
    <t>นางวรรณภา วิเศษวงษา</t>
  </si>
  <si>
    <t xml:space="preserve">นายวุฒิพงษ์ ฤทธิ์ไชยสงค์ </t>
  </si>
  <si>
    <t xml:space="preserve">นายกิตติพงษ์ โยควัฒน์ </t>
  </si>
  <si>
    <t>นายวชิระ  ทองหล่อ</t>
  </si>
  <si>
    <t xml:space="preserve">น.ส.เจนจิรา คำนันดา </t>
  </si>
  <si>
    <t xml:space="preserve">น.ส.ชลธิชา เสาว์โมกข์ </t>
  </si>
  <si>
    <t xml:space="preserve">นายพุทธวรรษ วงศ์คำมา </t>
  </si>
  <si>
    <t xml:space="preserve">นายมานุมาตย์ ฤทธิ์ภักดี </t>
  </si>
  <si>
    <t xml:space="preserve">
1459900192952</t>
  </si>
  <si>
    <t xml:space="preserve">
1329900158241</t>
  </si>
  <si>
    <t xml:space="preserve"> 
1409900595241</t>
  </si>
  <si>
    <t xml:space="preserve">
1459900343861</t>
  </si>
  <si>
    <t xml:space="preserve">
1450600154968</t>
  </si>
  <si>
    <t>1รอ01143</t>
  </si>
  <si>
    <t xml:space="preserve"> 
3450600594930</t>
  </si>
  <si>
    <t xml:space="preserve">
1450600135840</t>
  </si>
  <si>
    <t xml:space="preserve">
1100800405991</t>
  </si>
  <si>
    <t xml:space="preserve"> 
3301600490851</t>
  </si>
  <si>
    <t xml:space="preserve">
1450600151322</t>
  </si>
  <si>
    <t xml:space="preserve">
1450600115989</t>
  </si>
  <si>
    <t xml:space="preserve">
1450600026439</t>
  </si>
  <si>
    <t xml:space="preserve">
1450600090846</t>
  </si>
  <si>
    <t>น.ส.พนิดา ไชยเเสน</t>
  </si>
  <si>
    <t>น.ส.พิมพ์พร ทอนมาตร</t>
  </si>
  <si>
    <t>น.ส.ลักษณา วงศ์ทิพย์</t>
  </si>
  <si>
    <t>นายทองเปรม ภูนา</t>
  </si>
  <si>
    <t xml:space="preserve">นายสุวิทย์ ตรีเหลา </t>
  </si>
  <si>
    <t>นายสุวิทย์ โพธิเศษ</t>
  </si>
  <si>
    <t>นางรัตติพร   เชื้อลิ้นฟ้า</t>
  </si>
  <si>
    <t xml:space="preserve">น.ส.อภัสราวัลย์ พุทธจันทร์ </t>
  </si>
  <si>
    <t xml:space="preserve">น.ส.งามนิต พันธ์ภูมิ </t>
  </si>
  <si>
    <t xml:space="preserve">นายประยูร บุตรศักดิ์ </t>
  </si>
  <si>
    <t xml:space="preserve">นางสุพรรณี   สาระรัตน์ </t>
  </si>
  <si>
    <t xml:space="preserve">นายเวชยันต์ เชื้อลิ้นฟ้า </t>
  </si>
  <si>
    <t xml:space="preserve">นายชิตพงษ์ ศรีพบ </t>
  </si>
  <si>
    <t xml:space="preserve"> 
1450300058866</t>
  </si>
  <si>
    <t xml:space="preserve"> 
1450300066699</t>
  </si>
  <si>
    <t xml:space="preserve"> 
1450400126243</t>
  </si>
  <si>
    <t xml:space="preserve"> 
3451000215467</t>
  </si>
  <si>
    <t xml:space="preserve">
3450500206687</t>
  </si>
  <si>
    <t xml:space="preserve"> 
1480100140445</t>
  </si>
  <si>
    <t xml:space="preserve"> 
1102000126135</t>
  </si>
  <si>
    <t xml:space="preserve">
3450500748773</t>
  </si>
  <si>
    <t>1รอ01163</t>
  </si>
  <si>
    <t xml:space="preserve">
5450500091215</t>
  </si>
  <si>
    <t xml:space="preserve">
1459900167222</t>
  </si>
  <si>
    <t xml:space="preserve">
3450500742716</t>
  </si>
  <si>
    <t xml:space="preserve">
3450500549932</t>
  </si>
  <si>
    <t xml:space="preserve">
1450500004719</t>
  </si>
  <si>
    <t xml:space="preserve">นายวีรกิจ วัยศรี </t>
  </si>
  <si>
    <t xml:space="preserve">นางจิราภรณ์ เผ่าภูธร </t>
  </si>
  <si>
    <t>นางสังวาลย์ เผ่าแสนเมือง</t>
  </si>
  <si>
    <t xml:space="preserve">นางสุภาภรณ์ สีลอด </t>
  </si>
  <si>
    <t>น.ส.วราภรณ์ ศิลาแยง</t>
  </si>
  <si>
    <t xml:space="preserve">นางกรรณิกา นิลพันธ์ </t>
  </si>
  <si>
    <t xml:space="preserve">นางวัลลี อุ่นเจริญ </t>
  </si>
  <si>
    <t xml:space="preserve">นางรมยกร ศิริแสน </t>
  </si>
  <si>
    <t xml:space="preserve">น.ส.สุชาดา ศรีจำนง </t>
  </si>
  <si>
    <t>น.ส.ทองสมุทร พิมภู</t>
  </si>
  <si>
    <t>นายไสว เคนสีแก้ว</t>
  </si>
  <si>
    <t>นางหวัน จันทะวิทย์</t>
  </si>
  <si>
    <t>นางเบญจมาภรณ์ วงษ์อาสา</t>
  </si>
  <si>
    <t xml:space="preserve">น.ส.สาคร คำโท๊ะ </t>
  </si>
  <si>
    <t>นางประมูล ภาชนะวรรณ</t>
  </si>
  <si>
    <t xml:space="preserve">นายธรรมนูญ พิลา </t>
  </si>
  <si>
    <t xml:space="preserve">นางโสภิดา วินทะสมบัติ </t>
  </si>
  <si>
    <t>น.ส.ทัศนีย์ นิตุธร</t>
  </si>
  <si>
    <t xml:space="preserve">นางบุญถม ถวิลรักษ์ </t>
  </si>
  <si>
    <t xml:space="preserve">น.ส.พนัสดา โสดารัตน์ </t>
  </si>
  <si>
    <t xml:space="preserve">
3450101603836</t>
  </si>
  <si>
    <t xml:space="preserve">
3450101163267</t>
  </si>
  <si>
    <t xml:space="preserve"> 
3450101158760</t>
  </si>
  <si>
    <t xml:space="preserve">
3450101631350</t>
  </si>
  <si>
    <t xml:space="preserve"> 
1460600087951</t>
  </si>
  <si>
    <t xml:space="preserve">
5450100002967</t>
  </si>
  <si>
    <t xml:space="preserve">
3450100556273</t>
  </si>
  <si>
    <t xml:space="preserve">
3400700742558</t>
  </si>
  <si>
    <t xml:space="preserve">
3440400564565</t>
  </si>
  <si>
    <t xml:space="preserve"> 
3450100419071</t>
  </si>
  <si>
    <t xml:space="preserve"> 
3450100019596</t>
  </si>
  <si>
    <t xml:space="preserve"> 
3450100308377</t>
  </si>
  <si>
    <t xml:space="preserve"> 
3450101025964</t>
  </si>
  <si>
    <t xml:space="preserve">
1529900323193</t>
  </si>
  <si>
    <t xml:space="preserve"> 
3450100839844</t>
  </si>
  <si>
    <t xml:space="preserve">
3660800127357</t>
  </si>
  <si>
    <t xml:space="preserve">
3450101561416</t>
  </si>
  <si>
    <t xml:space="preserve"> 
1459900173770</t>
  </si>
  <si>
    <t xml:space="preserve">
3450101428180</t>
  </si>
  <si>
    <t xml:space="preserve">
1459900107076</t>
  </si>
  <si>
    <t xml:space="preserve">น.ส.วรรณพร อินทวัน </t>
  </si>
  <si>
    <t xml:space="preserve">
1459900026688</t>
  </si>
  <si>
    <t>น.ส.จิตราภรณ์ พิมพ์ศักดิ์</t>
  </si>
  <si>
    <t xml:space="preserve">นายแพน ธะนนไชย </t>
  </si>
  <si>
    <t xml:space="preserve">น.ส.อารญา กั้ววิบูลย์ </t>
  </si>
  <si>
    <t>นางวนิดา ถนอมทรัพย์</t>
  </si>
  <si>
    <t xml:space="preserve">น.ส.พัชรียา เสนาวงษ์ </t>
  </si>
  <si>
    <t xml:space="preserve">นางเกศมณี เกตุชมภู </t>
  </si>
  <si>
    <t xml:space="preserve">นายฐิรัตน์ ม่วงมณี </t>
  </si>
  <si>
    <t>นายทศพล เมืองทม</t>
  </si>
  <si>
    <t>นายทองดี มุ่งดี</t>
  </si>
  <si>
    <t xml:space="preserve">นายนิคม ไชยลาภ </t>
  </si>
  <si>
    <t xml:space="preserve">นายนิธิกร แก้วสา </t>
  </si>
  <si>
    <t>นายบุญเรียน ไชยยาศ</t>
  </si>
  <si>
    <t>นางประภัสสรา เมืองทม</t>
  </si>
  <si>
    <t>นายประมวล ไชยโยลา</t>
  </si>
  <si>
    <t xml:space="preserve">นายฤทธิศักดิ์   ไชยลาภ </t>
  </si>
  <si>
    <t>นางวิไล ตุ่มงาม</t>
  </si>
  <si>
    <t>นายสมพร เกตุชมภู</t>
  </si>
  <si>
    <t xml:space="preserve">นายสมลักษณ์ ทับละ </t>
  </si>
  <si>
    <t>น.ส.สุรัช ทองจันทร์</t>
  </si>
  <si>
    <t xml:space="preserve">นางทองมี จ่าภา </t>
  </si>
  <si>
    <t xml:space="preserve">นายธนเดช ต้นจาน </t>
  </si>
  <si>
    <t xml:space="preserve">นายพิพัฒน์ ตุ่มงาม </t>
  </si>
  <si>
    <t>น.ส.อาภาภรณ์ บุญมาแคน</t>
  </si>
  <si>
    <t xml:space="preserve">นายเฉลิมพล  คำยางจ้อง </t>
  </si>
  <si>
    <t xml:space="preserve">นายดุสิต จานมีชัย </t>
  </si>
  <si>
    <t xml:space="preserve">นายสมบัติ สีสนิท </t>
  </si>
  <si>
    <t xml:space="preserve">นายสุวิด ดีผาย </t>
  </si>
  <si>
    <t xml:space="preserve">นายอรรถพล ตู่ไทยสงค์ </t>
  </si>
  <si>
    <t>นางไข่มุก รินทอง</t>
  </si>
  <si>
    <t xml:space="preserve">นางละมุล กาสิงห์ </t>
  </si>
  <si>
    <t xml:space="preserve">นางนุสรา ไชยยาศ </t>
  </si>
  <si>
    <t>น.ส.ยุภารัตน์ ทิพย์ทำมา</t>
  </si>
  <si>
    <t xml:space="preserve">นายสุรเชษฐ์ สุทธิประภา </t>
  </si>
  <si>
    <t>นายสุบรรณ ประเศียรเรือ</t>
  </si>
  <si>
    <t xml:space="preserve"> 
1330900143822</t>
  </si>
  <si>
    <t xml:space="preserve">
1450300065846</t>
  </si>
  <si>
    <t xml:space="preserve">
1449900143048</t>
  </si>
  <si>
    <t xml:space="preserve"> 
1450300002267</t>
  </si>
  <si>
    <t xml:space="preserve">
1450200149304</t>
  </si>
  <si>
    <t xml:space="preserve">
3450300062495</t>
  </si>
  <si>
    <t xml:space="preserve">
3450600320040</t>
  </si>
  <si>
    <t xml:space="preserve"> 
1450300055174</t>
  </si>
  <si>
    <t xml:space="preserve"> 
3450300002549</t>
  </si>
  <si>
    <t xml:space="preserve">
1450300044199</t>
  </si>
  <si>
    <t xml:space="preserve">
3450300456612</t>
  </si>
  <si>
    <t xml:space="preserve"> 
4310100014968</t>
  </si>
  <si>
    <t xml:space="preserve"> 
5450390002655</t>
  </si>
  <si>
    <t xml:space="preserve"> 
3450300009187</t>
  </si>
  <si>
    <t xml:space="preserve">
1450300050571</t>
  </si>
  <si>
    <t xml:space="preserve"> 
3450300303221</t>
  </si>
  <si>
    <t xml:space="preserve"> 
3450300074264</t>
  </si>
  <si>
    <t xml:space="preserve">
3450300075236</t>
  </si>
  <si>
    <t xml:space="preserve"> 
3450300025131</t>
  </si>
  <si>
    <t xml:space="preserve">
3450300077042</t>
  </si>
  <si>
    <t xml:space="preserve">
3450300023333</t>
  </si>
  <si>
    <t xml:space="preserve">
3450300085428</t>
  </si>
  <si>
    <t xml:space="preserve"> 
1190900062018</t>
  </si>
  <si>
    <t xml:space="preserve">
3450300216778</t>
  </si>
  <si>
    <t xml:space="preserve">
3450300160331</t>
  </si>
  <si>
    <t xml:space="preserve">
5450300017917</t>
  </si>
  <si>
    <t xml:space="preserve">
3450300181427</t>
  </si>
  <si>
    <t xml:space="preserve">
1450300010341</t>
  </si>
  <si>
    <t xml:space="preserve"> 
3440900741261</t>
  </si>
  <si>
    <t xml:space="preserve">
3450300001844</t>
  </si>
  <si>
    <t xml:space="preserve">
1450300034070</t>
  </si>
  <si>
    <t xml:space="preserve"> 
1450300031399</t>
  </si>
  <si>
    <t xml:space="preserve">
3670500063884</t>
  </si>
  <si>
    <t xml:space="preserve"> 
3450300004029</t>
  </si>
  <si>
    <t>2.รพ.ปทุมรัตต์</t>
  </si>
  <si>
    <t xml:space="preserve">
1459900139253</t>
  </si>
  <si>
    <t xml:space="preserve">นายวีรพล ศรีทอง </t>
  </si>
  <si>
    <t xml:space="preserve">
1459900099910</t>
  </si>
  <si>
    <t xml:space="preserve">นายสุพล ทองภู </t>
  </si>
  <si>
    <t xml:space="preserve">น.ส.ยุวดี วรรณทิพย์ </t>
  </si>
  <si>
    <t xml:space="preserve">นางกชพร ไกยสินธุ์ </t>
  </si>
  <si>
    <t xml:space="preserve">นางจิตรเรขา เหมแดง </t>
  </si>
  <si>
    <t>น.ส.เบญจวรรณ สวัสดิผล</t>
  </si>
  <si>
    <t xml:space="preserve">น.ส.มัชฌิมา ชารีวรรณ </t>
  </si>
  <si>
    <t>ร.ต.อ.หญิงศศิกรานต์ มูลพิมพ์</t>
  </si>
  <si>
    <t>น.ส.อภิญญา     เศษสุวรรณ</t>
  </si>
  <si>
    <t xml:space="preserve">น.ส.อัมพวรรณ์   บุญสงค์ </t>
  </si>
  <si>
    <t xml:space="preserve">น.ส.นริศรา บุตรสาธรรม </t>
  </si>
  <si>
    <t xml:space="preserve">น.ส.เกษแก้ว นาเมืองรักษ์ </t>
  </si>
  <si>
    <t xml:space="preserve">น.ส.ลัดดาวัลย์ ภูโพนม่วง </t>
  </si>
  <si>
    <t xml:space="preserve">น.ส.นฤมล ไกรแก้ว </t>
  </si>
  <si>
    <t xml:space="preserve">น.ส.พิรุณ คำผุย </t>
  </si>
  <si>
    <t xml:space="preserve">น.ส.ภรณ์ทิพย์ มีจอม </t>
  </si>
  <si>
    <t xml:space="preserve">น.ส.รัชฎาภรณ์ บัวเบิก </t>
  </si>
  <si>
    <t>นางจิราภรณ์ สืบเมืองซ้าย</t>
  </si>
  <si>
    <t xml:space="preserve">น.ส.สุขุมา วงศ์คำจันทร์ </t>
  </si>
  <si>
    <t xml:space="preserve">น.ส.กรรณิกา   แสนเสนา </t>
  </si>
  <si>
    <t xml:space="preserve">น.ส.มณีลักษณ์ ปุระณะ </t>
  </si>
  <si>
    <t xml:space="preserve">น.ส.อรอุมา ทุมลา </t>
  </si>
  <si>
    <t xml:space="preserve">นางกัญชพร แสงภารา </t>
  </si>
  <si>
    <t>นางเกศรา จุลสะ</t>
  </si>
  <si>
    <t xml:space="preserve">น.ส.จตุรพร ภาวุธ </t>
  </si>
  <si>
    <t xml:space="preserve">นางจิราภรณ์ นนทะ </t>
  </si>
  <si>
    <t xml:space="preserve">นางเดือนเพ็ญ แสงจินดา </t>
  </si>
  <si>
    <t>นายธีรพงษ์ วงศ์คำจันทร์</t>
  </si>
  <si>
    <t xml:space="preserve">นางนิตยา ศาลาจันทร์ </t>
  </si>
  <si>
    <t xml:space="preserve">นางบุญมี แสงหัวช้าง </t>
  </si>
  <si>
    <t xml:space="preserve">นางปาณิษา อ้นศรีวงศ์ </t>
  </si>
  <si>
    <t xml:space="preserve">นายปิยะชาติ คุ้มสระพรม </t>
  </si>
  <si>
    <t>นายพงค์อนันท์ แสงจินดา</t>
  </si>
  <si>
    <t xml:space="preserve">นางมะลิวรรณ โตนวุธ </t>
  </si>
  <si>
    <t>นางรัญธญา วงศ์คำจันทร์</t>
  </si>
  <si>
    <t>นายศุภชัย ศิริไชยจำนงค์</t>
  </si>
  <si>
    <t xml:space="preserve">นางสดศรี โพธิสาร </t>
  </si>
  <si>
    <t xml:space="preserve">นายสุขประเสริฐ แสงภารา </t>
  </si>
  <si>
    <t xml:space="preserve">นางสุทัศน์ สิมลี </t>
  </si>
  <si>
    <t xml:space="preserve">นางสุภาพ       โพธิสาร </t>
  </si>
  <si>
    <t xml:space="preserve">นายแสวง   ประโม </t>
  </si>
  <si>
    <t xml:space="preserve">นางไสว   วงศ์คำจันทร์ </t>
  </si>
  <si>
    <t xml:space="preserve">นางอัมพร   พืชสิงห์ </t>
  </si>
  <si>
    <t xml:space="preserve">นายอาทิตย์   โตหนองหว้า </t>
  </si>
  <si>
    <t xml:space="preserve">นายวีรพณ เครื่องภาที </t>
  </si>
  <si>
    <t xml:space="preserve">นางโสภา  บุญลาด </t>
  </si>
  <si>
    <t xml:space="preserve">นางอุไล    นามนัย </t>
  </si>
  <si>
    <t xml:space="preserve">นางกษมา บังแสง </t>
  </si>
  <si>
    <t xml:space="preserve">นางดาวพระศุกร์ เหินจันทึก </t>
  </si>
  <si>
    <t xml:space="preserve">น.ส.ฤดี เหลานาคำ </t>
  </si>
  <si>
    <t xml:space="preserve">น.ส.วรรณภา อูปแก้ว </t>
  </si>
  <si>
    <t xml:space="preserve">น.ส.วันวิสาข์ วิทยา </t>
  </si>
  <si>
    <t xml:space="preserve">น.ส.สุชีวา ลุนากัน </t>
  </si>
  <si>
    <t xml:space="preserve">นางแสงรวี ทองอุ่น </t>
  </si>
  <si>
    <t xml:space="preserve">น.ส.หนึ่ง ชัยคำ </t>
  </si>
  <si>
    <t xml:space="preserve">น.ส.อธิชนัน สืบสำราญ </t>
  </si>
  <si>
    <t xml:space="preserve">นางอ้อยใจ กรมขันธ์ </t>
  </si>
  <si>
    <t xml:space="preserve">น.ส.ปิยะธิดา เชิงสะอาด </t>
  </si>
  <si>
    <t xml:space="preserve">น.ส.พิมพา ขันทะวงษ์ </t>
  </si>
  <si>
    <t xml:space="preserve">น.ส.ศิริวรรณ อิสาตร์ </t>
  </si>
  <si>
    <t xml:space="preserve">นางมาลัยศรี นนตะพันธ์ </t>
  </si>
  <si>
    <t xml:space="preserve">น.ส.รัตนา สอนแสง </t>
  </si>
  <si>
    <t xml:space="preserve">นางพรรณนี ยิ่งนอก </t>
  </si>
  <si>
    <t xml:space="preserve">นางสุนันท์ สุวรรณธาดา </t>
  </si>
  <si>
    <t xml:space="preserve">นางสุภาภรณ์ แสนจันทร์ </t>
  </si>
  <si>
    <t xml:space="preserve">น.ส.ศิริลักษณ์ พิมพ์วิชัย </t>
  </si>
  <si>
    <t>น.ส.บุญสนอง เสาะสมบูรณ์</t>
  </si>
  <si>
    <t xml:space="preserve">นางนิตยา สีหาฤทธิ์ </t>
  </si>
  <si>
    <t>3. โรงพยาบาลจตุรพักตรพิมาน</t>
  </si>
  <si>
    <t xml:space="preserve">
3450400215102</t>
  </si>
  <si>
    <t xml:space="preserve">
2459900019728</t>
  </si>
  <si>
    <t xml:space="preserve"> 
1450400099289</t>
  </si>
  <si>
    <t xml:space="preserve">
3450400144191</t>
  </si>
  <si>
    <t xml:space="preserve"> 
3440800859678</t>
  </si>
  <si>
    <t xml:space="preserve"> 
1459900151041</t>
  </si>
  <si>
    <t xml:space="preserve">
1450300048127</t>
  </si>
  <si>
    <t xml:space="preserve">
1450400110908</t>
  </si>
  <si>
    <t xml:space="preserve">
1459900265381</t>
  </si>
  <si>
    <t xml:space="preserve">
3450200690796</t>
  </si>
  <si>
    <t xml:space="preserve">
1459900101558</t>
  </si>
  <si>
    <t xml:space="preserve">
1451100118483</t>
  </si>
  <si>
    <t xml:space="preserve">
1459900139415</t>
  </si>
  <si>
    <t xml:space="preserve">
1450400109438</t>
  </si>
  <si>
    <t xml:space="preserve"> 
1450400017207</t>
  </si>
  <si>
    <t xml:space="preserve">
1459900260109</t>
  </si>
  <si>
    <t xml:space="preserve">
1450400117007</t>
  </si>
  <si>
    <t>1รอ01016</t>
  </si>
  <si>
    <t xml:space="preserve">
1450100120932</t>
  </si>
  <si>
    <t xml:space="preserve">
1539900255465</t>
  </si>
  <si>
    <t xml:space="preserve">
3450400644011</t>
  </si>
  <si>
    <t xml:space="preserve"> 
3450400644135</t>
  </si>
  <si>
    <t xml:space="preserve">
1450400090982</t>
  </si>
  <si>
    <t xml:space="preserve">
5450400036794</t>
  </si>
  <si>
    <t xml:space="preserve">
3450400037689</t>
  </si>
  <si>
    <t xml:space="preserve"> 
3450400121566</t>
  </si>
  <si>
    <t xml:space="preserve">
3450400062497</t>
  </si>
  <si>
    <t xml:space="preserve">
3450400064261</t>
  </si>
  <si>
    <t xml:space="preserve">
3450400668905</t>
  </si>
  <si>
    <t xml:space="preserve">
3450400657644</t>
  </si>
  <si>
    <t xml:space="preserve"> 
3100903567915</t>
  </si>
  <si>
    <t xml:space="preserve">
5450400027418</t>
  </si>
  <si>
    <t xml:space="preserve"> 
3450400484791</t>
  </si>
  <si>
    <t xml:space="preserve"> 
3450400070406</t>
  </si>
  <si>
    <t xml:space="preserve">
3450400645379</t>
  </si>
  <si>
    <t xml:space="preserve">
3450400631114</t>
  </si>
  <si>
    <t xml:space="preserve">
3450400446953</t>
  </si>
  <si>
    <t xml:space="preserve">
3450400664811</t>
  </si>
  <si>
    <t xml:space="preserve">
3450400070023</t>
  </si>
  <si>
    <t xml:space="preserve">
3450400486211</t>
  </si>
  <si>
    <t xml:space="preserve">
3450400195071</t>
  </si>
  <si>
    <t xml:space="preserve">
1450400103219</t>
  </si>
  <si>
    <t xml:space="preserve">
3450400462363</t>
  </si>
  <si>
    <t xml:space="preserve">
5450490001235</t>
  </si>
  <si>
    <t xml:space="preserve">
5450490001332</t>
  </si>
  <si>
    <t xml:space="preserve">
3420901176355</t>
  </si>
  <si>
    <t xml:space="preserve">
5450400040066</t>
  </si>
  <si>
    <t xml:space="preserve">
1450400113168</t>
  </si>
  <si>
    <t xml:space="preserve">
1450400012701</t>
  </si>
  <si>
    <t xml:space="preserve">
1450400085971</t>
  </si>
  <si>
    <t xml:space="preserve">
3450400636418</t>
  </si>
  <si>
    <t xml:space="preserve">
3450400096669</t>
  </si>
  <si>
    <t xml:space="preserve">
3450400674344</t>
  </si>
  <si>
    <t xml:space="preserve">
1450400011306</t>
  </si>
  <si>
    <t xml:space="preserve">
3440600385583</t>
  </si>
  <si>
    <t xml:space="preserve">
5450490016445</t>
  </si>
  <si>
    <t xml:space="preserve">
3450200134494</t>
  </si>
  <si>
    <t xml:space="preserve">
1440900099580</t>
  </si>
  <si>
    <t xml:space="preserve">
3450400686326</t>
  </si>
  <si>
    <t xml:space="preserve">
1450400108318</t>
  </si>
  <si>
    <t xml:space="preserve">
3450400638470</t>
  </si>
  <si>
    <t xml:space="preserve">
3450400638003</t>
  </si>
  <si>
    <t xml:space="preserve">
3450400638402</t>
  </si>
  <si>
    <t xml:space="preserve">
3450400639361</t>
  </si>
  <si>
    <t xml:space="preserve"> 
3450600342116</t>
  </si>
  <si>
    <t xml:space="preserve">
3450400074037</t>
  </si>
  <si>
    <t>4. โรงพยาบาลธวัชบุรี</t>
  </si>
  <si>
    <t xml:space="preserve">นายชนากานต์ ประชุมวรรณ </t>
  </si>
  <si>
    <t xml:space="preserve">
1490500082892</t>
  </si>
  <si>
    <t xml:space="preserve">น.ส.อักษร ไวยศรีแสง </t>
  </si>
  <si>
    <t xml:space="preserve">นายดนุพล ศรีโนนม่วง </t>
  </si>
  <si>
    <t xml:space="preserve">นายธีรวัฒน์ โพธิชัย </t>
  </si>
  <si>
    <t>นายศราฑิต ศรีวัฒนา</t>
  </si>
  <si>
    <t xml:space="preserve">นายศักดา สุระภักดิ์ </t>
  </si>
  <si>
    <t xml:space="preserve">นายอำนาจ เจญวิถี </t>
  </si>
  <si>
    <t xml:space="preserve">นายเอกลักษณ์ พลบุตร </t>
  </si>
  <si>
    <t xml:space="preserve">น.ส.เบญจวรรณ คำนึง </t>
  </si>
  <si>
    <t xml:space="preserve">นายพีระศักดิ์ อรุณไพร </t>
  </si>
  <si>
    <t xml:space="preserve">น.ส.กนกลดา รัตนวิชัย </t>
  </si>
  <si>
    <t xml:space="preserve">นายประเดช วงศ์ศิลป์ </t>
  </si>
  <si>
    <t xml:space="preserve">น.ส.ปริฉัตร โคตรมุงคุณ </t>
  </si>
  <si>
    <t>นายพัทรพล แก้วจันทา</t>
  </si>
  <si>
    <t xml:space="preserve">นายเมทาย จันทร์เจริญ </t>
  </si>
  <si>
    <t xml:space="preserve">น.ส.รจนา ลุนอุดม </t>
  </si>
  <si>
    <t xml:space="preserve">นางรัตน์ชนก อุ่นมี </t>
  </si>
  <si>
    <t xml:space="preserve">น.ส.วิภาลักษณ์ ประเสริฐสังข์ </t>
  </si>
  <si>
    <t xml:space="preserve">นางศศิญากร โภคาเทพ </t>
  </si>
  <si>
    <t xml:space="preserve">นายสุรพงษ์ รินทะไชย </t>
  </si>
  <si>
    <t xml:space="preserve">นายศักดิ์ดา กุลศรี </t>
  </si>
  <si>
    <t xml:space="preserve">นางวัลลภา พลสิทธิ์ </t>
  </si>
  <si>
    <t xml:space="preserve">นางฐานิดา บัวธรา </t>
  </si>
  <si>
    <t xml:space="preserve">น.ส.มะลิวรรณ สุริโย </t>
  </si>
  <si>
    <t>นายสุริยทรรศน์ เสนารัตน์</t>
  </si>
  <si>
    <t xml:space="preserve">นายศักดิ์สิทธิ์ รัฐวร </t>
  </si>
  <si>
    <t>นายอัครเดช พลบุตร</t>
  </si>
  <si>
    <t>นางนุชจรินทร์ พันสนิท</t>
  </si>
  <si>
    <t>น.ส.สุชีรา ผ่านจังหาร</t>
  </si>
  <si>
    <t xml:space="preserve">น.ส.พรพรรณ วรรณชู </t>
  </si>
  <si>
    <t xml:space="preserve">นายมังกร ศรีสนาม </t>
  </si>
  <si>
    <t xml:space="preserve">น.ส.กุลกิติกร ชั่งสูงทรง </t>
  </si>
  <si>
    <t xml:space="preserve">นางนิตยา มะโนศรี </t>
  </si>
  <si>
    <t xml:space="preserve">นายศุภชัย ชาญชรา </t>
  </si>
  <si>
    <t xml:space="preserve">นายชาญชัย พรมโคตร </t>
  </si>
  <si>
    <t xml:space="preserve">นายณัฐวัฒน์ ศิริวราพัฒน์ </t>
  </si>
  <si>
    <t xml:space="preserve">
1459900279128</t>
  </si>
  <si>
    <t xml:space="preserve">
1450500130137</t>
  </si>
  <si>
    <t xml:space="preserve">
1450500012142</t>
  </si>
  <si>
    <t xml:space="preserve"> 
1450590004284</t>
  </si>
  <si>
    <t xml:space="preserve">
2450500016103</t>
  </si>
  <si>
    <t xml:space="preserve">
1100700626996</t>
  </si>
  <si>
    <t xml:space="preserve">
5450500067713</t>
  </si>
  <si>
    <t xml:space="preserve">
3451100439286</t>
  </si>
  <si>
    <t xml:space="preserve">
1450500099949</t>
  </si>
  <si>
    <t xml:space="preserve">
1459900171351</t>
  </si>
  <si>
    <t xml:space="preserve">
3450500491900</t>
  </si>
  <si>
    <t xml:space="preserve">
1450500113151</t>
  </si>
  <si>
    <t xml:space="preserve"> 
3450500505315</t>
  </si>
  <si>
    <t xml:space="preserve">
3450500240842</t>
  </si>
  <si>
    <t xml:space="preserve">
3450100246835</t>
  </si>
  <si>
    <t xml:space="preserve">
3440800644493</t>
  </si>
  <si>
    <t xml:space="preserve">
1451000131313</t>
  </si>
  <si>
    <t xml:space="preserve">
3451300110202</t>
  </si>
  <si>
    <t xml:space="preserve">
5450500052171</t>
  </si>
  <si>
    <t xml:space="preserve">
1450500084364</t>
  </si>
  <si>
    <t xml:space="preserve">
3420100655930</t>
  </si>
  <si>
    <t xml:space="preserve">
3450500493082</t>
  </si>
  <si>
    <t xml:space="preserve">
3451000710816</t>
  </si>
  <si>
    <t xml:space="preserve"> 
3450500504076</t>
  </si>
  <si>
    <t xml:space="preserve">
1450500083228</t>
  </si>
  <si>
    <t xml:space="preserve"> 
3450500488003</t>
  </si>
  <si>
    <t xml:space="preserve"> 
3450500393525</t>
  </si>
  <si>
    <t xml:space="preserve"> 
1459900168741</t>
  </si>
  <si>
    <t xml:space="preserve">
1451000125437</t>
  </si>
  <si>
    <t xml:space="preserve">
3460800086865</t>
  </si>
  <si>
    <t xml:space="preserve">
3429900027290</t>
  </si>
  <si>
    <t xml:space="preserve">
3450501039831</t>
  </si>
  <si>
    <t xml:space="preserve">
3450500408450</t>
  </si>
  <si>
    <t xml:space="preserve">
1450600117353</t>
  </si>
  <si>
    <t xml:space="preserve">
3450800280751</t>
  </si>
  <si>
    <t>5. โรงพยาบาลปทุมไพร</t>
  </si>
  <si>
    <t xml:space="preserve">นายอุทิศ ทองมา </t>
  </si>
  <si>
    <t>น.ส.ปริญญา เทียงดาห์</t>
  </si>
  <si>
    <t xml:space="preserve">น.ส.ลลิดา ค่ำคูณ </t>
  </si>
  <si>
    <t xml:space="preserve">น.ส.ธนพร ศรีมาน </t>
  </si>
  <si>
    <t xml:space="preserve">น.ส.ศิรินภา ศิริวุฒิ </t>
  </si>
  <si>
    <t xml:space="preserve">น.ส.กิตพร แผลงฤทธิ์ </t>
  </si>
  <si>
    <t>น.ส.ฑิคัมพร  สร้อยศิลา</t>
  </si>
  <si>
    <t xml:space="preserve">น.ส.นิภาพร ศรีสุขเจริญรัตน์ </t>
  </si>
  <si>
    <t>น.ส.นุชรินทร์ นิลดำ</t>
  </si>
  <si>
    <t>น.ส.ปริญญ์ธร ส่งเสริม</t>
  </si>
  <si>
    <t xml:space="preserve">นางพรพิมล วิเศษวงษา </t>
  </si>
  <si>
    <t xml:space="preserve">น.ส.มะลิวรรณ   วัชเรนวงศ์ </t>
  </si>
  <si>
    <t xml:space="preserve">นางวันวิสา ไชยพารา </t>
  </si>
  <si>
    <t xml:space="preserve">นางศิริรัตน์ แสนศรี </t>
  </si>
  <si>
    <t xml:space="preserve">น.ส.ศุภวรรณ ศรีชัยเชิด </t>
  </si>
  <si>
    <t>น.ส.เสาวภา สมอาษา</t>
  </si>
  <si>
    <t xml:space="preserve">น.ส.อรวรรณ ชมชัย </t>
  </si>
  <si>
    <t xml:space="preserve">น.ส.อัญชลี ศรีนวล </t>
  </si>
  <si>
    <t xml:space="preserve">น.ส.เบญจพร บาบุญ </t>
  </si>
  <si>
    <t xml:space="preserve">น.ส.ปิยะนุช ครองยุติ </t>
  </si>
  <si>
    <t xml:space="preserve">นายณัฐวุฒิ สากระจาย </t>
  </si>
  <si>
    <t xml:space="preserve">น.ส.พรทิภา เนื้อทอง </t>
  </si>
  <si>
    <t xml:space="preserve">นายภานุพล พงษ์ธนู </t>
  </si>
  <si>
    <t xml:space="preserve">น.ส.ยุคลธร ทาสระคู </t>
  </si>
  <si>
    <t xml:space="preserve">น.ส.สุภาวดี พูลวงษ์ </t>
  </si>
  <si>
    <t xml:space="preserve">นายอาณัติ บุญหา </t>
  </si>
  <si>
    <t xml:space="preserve">น.ส.อุทุมพร โสน้ำเที่ยง </t>
  </si>
  <si>
    <t xml:space="preserve">น.ส.วัชรียา ศรีจันแดง </t>
  </si>
  <si>
    <t xml:space="preserve">น.ส.นงลักษณ์ โสภูงา </t>
  </si>
  <si>
    <t xml:space="preserve">น.ส.นันทพร ดวงเจียน </t>
  </si>
  <si>
    <t xml:space="preserve">น.ส.แพงศรี กมลเลิศ </t>
  </si>
  <si>
    <t xml:space="preserve">นายเมธวินทร์ อุปัชฌาย์ </t>
  </si>
  <si>
    <t xml:space="preserve">น.ส.เอมอัชนา พวงจันทร์ </t>
  </si>
  <si>
    <t xml:space="preserve">นางทับ น้อยมาลา </t>
  </si>
  <si>
    <t>นายธนากร ไชยบูรณ์</t>
  </si>
  <si>
    <t xml:space="preserve">นางธนิดา จารย์รัตน์ </t>
  </si>
  <si>
    <t xml:space="preserve">นางนิพา จรรยาศิริ </t>
  </si>
  <si>
    <t xml:space="preserve">นางนิภา เนตรวงค์ </t>
  </si>
  <si>
    <t xml:space="preserve">นางพรวิไล กุชโร </t>
  </si>
  <si>
    <t xml:space="preserve">นายรุ่งโรจน์ เปรินทร์ </t>
  </si>
  <si>
    <t xml:space="preserve">นายวิชิต สิทธิ </t>
  </si>
  <si>
    <t xml:space="preserve">น.ส.สมศรี แจ่มดี </t>
  </si>
  <si>
    <t xml:space="preserve">น.ส.สังวาลย์ ปีวารัตน์ </t>
  </si>
  <si>
    <t xml:space="preserve">นายสากล วรรณรุกขี </t>
  </si>
  <si>
    <t>นางเสาวภา ภูคงคา</t>
  </si>
  <si>
    <t xml:space="preserve">น.ส.อมราวดี อุทโยทา </t>
  </si>
  <si>
    <t xml:space="preserve">นางอรุณี  โคตะลุนาม </t>
  </si>
  <si>
    <t xml:space="preserve">นางอุดร พันธุระ </t>
  </si>
  <si>
    <t xml:space="preserve">นายนคร พลเยี่ยม </t>
  </si>
  <si>
    <t xml:space="preserve">นายนิพล มะกา </t>
  </si>
  <si>
    <t xml:space="preserve">นายพิชัย วรพนม </t>
  </si>
  <si>
    <t xml:space="preserve">นายสุภศร   ผจญ </t>
  </si>
  <si>
    <t xml:space="preserve">นางกัญญา แสนปาง </t>
  </si>
  <si>
    <t>นายทวีศักดิ์ โคตะลุนาม</t>
  </si>
  <si>
    <t xml:space="preserve">นางนงลักษณ์ นามมนตรี </t>
  </si>
  <si>
    <t xml:space="preserve">นางพรพิษ สืบสิงห์ </t>
  </si>
  <si>
    <t xml:space="preserve">นางเพชรรินทร์ คัทะมาลา </t>
  </si>
  <si>
    <t xml:space="preserve">น.ส.รัตนาพร บุญตา </t>
  </si>
  <si>
    <t xml:space="preserve">น.ส.วงเดือน ศรีฉายา </t>
  </si>
  <si>
    <t xml:space="preserve">นายวิชิต บรรณาลัย </t>
  </si>
  <si>
    <t xml:space="preserve">นางวิภากร บรรณาลัย </t>
  </si>
  <si>
    <t xml:space="preserve">น.ส.สุกัญญา แผลงฤทธิ์ </t>
  </si>
  <si>
    <t xml:space="preserve">นายสมพาน ปุริโต </t>
  </si>
  <si>
    <t xml:space="preserve">นายจรัส อุทโยธา </t>
  </si>
  <si>
    <t xml:space="preserve">นางเพ็ญศรี โชติแสง </t>
  </si>
  <si>
    <t xml:space="preserve">นางหนูเพียร อาศัยสงฆ์ </t>
  </si>
  <si>
    <t xml:space="preserve">นายวีระชล   สังสนา </t>
  </si>
  <si>
    <t xml:space="preserve">นางอัญชลี โนภาส </t>
  </si>
  <si>
    <t xml:space="preserve">น.ส.บุปผา สุทธิธรรม </t>
  </si>
  <si>
    <t xml:space="preserve">น.ส.นันท์นภัส โคตรสมบัติ </t>
  </si>
  <si>
    <t>นายติวานนท์ ศิลาจารย์</t>
  </si>
  <si>
    <t xml:space="preserve">นางพาโชค มะโนมัย </t>
  </si>
  <si>
    <t>นางวนิดา แหล่งสท้าน</t>
  </si>
  <si>
    <t>น.ส.สาวิตรี นิจพานิช</t>
  </si>
  <si>
    <t xml:space="preserve">
3330400932352</t>
  </si>
  <si>
    <t xml:space="preserve"> 
1440600143354</t>
  </si>
  <si>
    <t xml:space="preserve">
3359900157186</t>
  </si>
  <si>
    <t xml:space="preserve">
1459900180806</t>
  </si>
  <si>
    <t xml:space="preserve">
1450100089172</t>
  </si>
  <si>
    <t xml:space="preserve">
3450600773761</t>
  </si>
  <si>
    <t xml:space="preserve"> 
1450600104472</t>
  </si>
  <si>
    <t xml:space="preserve">
3450600451403</t>
  </si>
  <si>
    <t xml:space="preserve"> 
1490300035599</t>
  </si>
  <si>
    <t xml:space="preserve"> 
1350100127482</t>
  </si>
  <si>
    <t xml:space="preserve">
1451000013248</t>
  </si>
  <si>
    <t xml:space="preserve">
1450600093497</t>
  </si>
  <si>
    <t xml:space="preserve">
1451100101556</t>
  </si>
  <si>
    <t xml:space="preserve">
1459900090289</t>
  </si>
  <si>
    <t xml:space="preserve">
1450100113341</t>
  </si>
  <si>
    <t xml:space="preserve"> 
1329900161497</t>
  </si>
  <si>
    <t xml:space="preserve">
1450300048364</t>
  </si>
  <si>
    <t xml:space="preserve">
1450600098596</t>
  </si>
  <si>
    <t xml:space="preserve">
1451200145164</t>
  </si>
  <si>
    <t xml:space="preserve">
1350400077863</t>
  </si>
  <si>
    <t xml:space="preserve">
1451400092277</t>
  </si>
  <si>
    <t xml:space="preserve">
1450600103221</t>
  </si>
  <si>
    <t xml:space="preserve">
1339900151301</t>
  </si>
  <si>
    <t xml:space="preserve">
1451100107627</t>
  </si>
  <si>
    <t xml:space="preserve">
1440800087181</t>
  </si>
  <si>
    <t xml:space="preserve">
1960200024752</t>
  </si>
  <si>
    <t xml:space="preserve">
1451100104181</t>
  </si>
  <si>
    <t xml:space="preserve">
1450700182459</t>
  </si>
  <si>
    <t xml:space="preserve">
1451300066754</t>
  </si>
  <si>
    <t xml:space="preserve">
1450200163897</t>
  </si>
  <si>
    <t xml:space="preserve">
3450600155901</t>
  </si>
  <si>
    <t xml:space="preserve">
1450700168081</t>
  </si>
  <si>
    <t xml:space="preserve">
1451100139847</t>
  </si>
  <si>
    <t xml:space="preserve">
3450600488196</t>
  </si>
  <si>
    <t xml:space="preserve"> 
1450600108753</t>
  </si>
  <si>
    <t xml:space="preserve">
3450101348151</t>
  </si>
  <si>
    <t xml:space="preserve">
3450600494510</t>
  </si>
  <si>
    <t xml:space="preserve">
3450600451047</t>
  </si>
  <si>
    <t xml:space="preserve">
3450600420044</t>
  </si>
  <si>
    <t xml:space="preserve">
3410401168051</t>
  </si>
  <si>
    <t xml:space="preserve">
5450600047099</t>
  </si>
  <si>
    <t xml:space="preserve">
3450600304915</t>
  </si>
  <si>
    <t xml:space="preserve">
3450600484140</t>
  </si>
  <si>
    <t xml:space="preserve">
1450700018144</t>
  </si>
  <si>
    <t xml:space="preserve"> 
1450600104596</t>
  </si>
  <si>
    <t xml:space="preserve">
3450600572570</t>
  </si>
  <si>
    <t xml:space="preserve">
3450600496407</t>
  </si>
  <si>
    <t xml:space="preserve">
3450600466141</t>
  </si>
  <si>
    <t xml:space="preserve">
3450600317626</t>
  </si>
  <si>
    <t xml:space="preserve">
1350100155699</t>
  </si>
  <si>
    <t xml:space="preserve">
3450600491006</t>
  </si>
  <si>
    <t xml:space="preserve">
1450600010249</t>
  </si>
  <si>
    <t xml:space="preserve">
3450600770819</t>
  </si>
  <si>
    <t xml:space="preserve"> 
3450600056385</t>
  </si>
  <si>
    <t xml:space="preserve">
3450600312993</t>
  </si>
  <si>
    <t xml:space="preserve">
5450200036782</t>
  </si>
  <si>
    <t xml:space="preserve">
3450600315097</t>
  </si>
  <si>
    <t xml:space="preserve">
3450600420605</t>
  </si>
  <si>
    <t xml:space="preserve">
3450600495532</t>
  </si>
  <si>
    <t xml:space="preserve">
3450600420869</t>
  </si>
  <si>
    <t xml:space="preserve">
3450600309291</t>
  </si>
  <si>
    <t xml:space="preserve">
1101400432798</t>
  </si>
  <si>
    <t xml:space="preserve">
3450600186483</t>
  </si>
  <si>
    <t xml:space="preserve">
3450600488200</t>
  </si>
  <si>
    <t xml:space="preserve">
3450600496121</t>
  </si>
  <si>
    <t xml:space="preserve">
3450600075908</t>
  </si>
  <si>
    <t xml:space="preserve">
3450600493637</t>
  </si>
  <si>
    <t xml:space="preserve">
3361000234101</t>
  </si>
  <si>
    <t xml:space="preserve">
3450600689833</t>
  </si>
  <si>
    <t xml:space="preserve">
3350100479067</t>
  </si>
  <si>
    <t xml:space="preserve"> 
1451400103368</t>
  </si>
  <si>
    <t xml:space="preserve">
3451000583008</t>
  </si>
  <si>
    <t xml:space="preserve"> 
3450600302688</t>
  </si>
  <si>
    <t xml:space="preserve"> 
1450600089988</t>
  </si>
  <si>
    <t>6. โรงพยาบาลโพนทอง</t>
  </si>
  <si>
    <t>นายประสิทธิ์  เทพโอภาส</t>
  </si>
  <si>
    <t>7. โรงพยาบาลโพธิ์ชัย</t>
  </si>
  <si>
    <t>8. โรงพยาบาลหนองพอก</t>
  </si>
  <si>
    <t>9. โรงพยาบาลเสลภูมิ</t>
  </si>
  <si>
    <t>10. โรงพยาบาลสุวรรณภูมิ</t>
  </si>
  <si>
    <t>11. โรงพยาบาลเมืองสรวง</t>
  </si>
  <si>
    <t>12. โรงพยาบาลโพนทราย</t>
  </si>
  <si>
    <t>13. โรงพยาบาลอาจสามารถ</t>
  </si>
  <si>
    <t>14. โรงพยาบาลเมยวดี</t>
  </si>
  <si>
    <t>15. โรงพยาบาลศรีสมเด็จ</t>
  </si>
  <si>
    <t>16. โรงพยาบาลจังหาร</t>
  </si>
  <si>
    <t>17. โรงพยาบาลเชียงขวัญ</t>
  </si>
  <si>
    <t>18. โรงพยาบาลหนองฮี</t>
  </si>
  <si>
    <t>19. โรงพยาบาลทุ่งเขาหลวง</t>
  </si>
  <si>
    <t>20. สสอ.เมืองร้อยเอ็ด</t>
  </si>
  <si>
    <t xml:space="preserve">ส.อ.ทวีวัฒน์ คำโสม </t>
  </si>
  <si>
    <t xml:space="preserve">
1450200084733</t>
  </si>
  <si>
    <t>นายศักดิ์ชนม์ นาคำ</t>
  </si>
  <si>
    <t xml:space="preserve"> 
3401400085897</t>
  </si>
  <si>
    <t xml:space="preserve">น.ส.อภิปรัชณี เอี่ยมรัศมีกุล </t>
  </si>
  <si>
    <t xml:space="preserve">
1450600012276</t>
  </si>
  <si>
    <t xml:space="preserve">น.ส.อรอนงค์ วิชัยศร </t>
  </si>
  <si>
    <t xml:space="preserve">
1459900119139</t>
  </si>
  <si>
    <t xml:space="preserve">น.ส.มณีรัตน์ จันทโคตร </t>
  </si>
  <si>
    <t xml:space="preserve">
1499900077576</t>
  </si>
  <si>
    <t xml:space="preserve">น.ส.ทัศนีวรรณ อรจันทร์ </t>
  </si>
  <si>
    <t xml:space="preserve">
2341600023791</t>
  </si>
  <si>
    <t xml:space="preserve">น.ส.สุมารี ขุนสุวรรณ์ </t>
  </si>
  <si>
    <t xml:space="preserve">
3450100432400</t>
  </si>
  <si>
    <t xml:space="preserve">นายณัฐปรัชญาปกรณ์ สีแพง </t>
  </si>
  <si>
    <t xml:space="preserve">
1470400102484</t>
  </si>
  <si>
    <t xml:space="preserve">นายอภิสิทธิ์ โคตุนันท์ </t>
  </si>
  <si>
    <t xml:space="preserve">
1450200099323</t>
  </si>
  <si>
    <t xml:space="preserve">น.ส.ปริญฉัตร ผ่านสำแดง </t>
  </si>
  <si>
    <t xml:space="preserve">
1460300097373</t>
  </si>
  <si>
    <t xml:space="preserve">น.ส.สุภาวดี สาระคู </t>
  </si>
  <si>
    <t xml:space="preserve">
1451100102862</t>
  </si>
  <si>
    <t xml:space="preserve">น.ส.พินิตา ปวงสุข </t>
  </si>
  <si>
    <t xml:space="preserve">
1450700027852</t>
  </si>
  <si>
    <t>นายพิสิษฐ์ แสนมนตรี</t>
  </si>
  <si>
    <t xml:space="preserve"> 
1321300014801</t>
  </si>
  <si>
    <t xml:space="preserve">น.ส.ลภัสรดา คำภูเลิศ </t>
  </si>
  <si>
    <t xml:space="preserve">
1450800019011</t>
  </si>
  <si>
    <t>น.ส.ชินาภา พุทธรักษา</t>
  </si>
  <si>
    <t xml:space="preserve"> 
1350800144924</t>
  </si>
  <si>
    <t xml:space="preserve">นายพิชญุตม์ อุปปะ </t>
  </si>
  <si>
    <t xml:space="preserve">
1450900060543</t>
  </si>
  <si>
    <t>20. สสอ.จังหาร</t>
  </si>
  <si>
    <t>20. สสอ.โพธิ์ชัย</t>
  </si>
  <si>
    <t>ผล 1 ตุลาคม 2558</t>
  </si>
  <si>
    <t>บัญชีเสนอขอเลื่อนเงินเดือนตามผลการประเมินการปฏิบัติราชการ ณ วันที่ 1 ตุลาคม 2558</t>
  </si>
  <si>
    <t>วิเชียร</t>
  </si>
  <si>
    <t>พลูกลาง</t>
  </si>
  <si>
    <t>1รอ00073</t>
  </si>
  <si>
    <t>รายชื่อตกหล่น</t>
  </si>
  <si>
    <t>สสอ.เกษตรวิสัย</t>
  </si>
  <si>
    <t>23. สสอ.เกษตรวิสัย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</si>
</sst>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00"/>
    <numFmt numFmtId="189" formatCode="[$-D000000]0\ 0000\ 00000\ 00\ 0"/>
  </numFmts>
  <fonts count="17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0"/>
      <color indexed="8"/>
      <name val="Tahoma"/>
      <family val="2"/>
    </font>
    <font>
      <sz val="16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5"/>
      <name val="TH SarabunIT๙"/>
      <family val="2"/>
    </font>
    <font>
      <b/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16"/>
      <color rgb="FFFF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9">
    <xf numFmtId="0" fontId="0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6">
    <xf numFmtId="0" fontId="0" fillId="0" borderId="0" xfId="0"/>
    <xf numFmtId="0" fontId="12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43" fontId="6" fillId="0" borderId="0" xfId="0" applyNumberFormat="1" applyFont="1" applyFill="1"/>
    <xf numFmtId="0" fontId="6" fillId="0" borderId="0" xfId="0" applyFont="1" applyFill="1" applyAlignment="1"/>
    <xf numFmtId="0" fontId="6" fillId="0" borderId="5" xfId="4" applyNumberFormat="1" applyFont="1" applyFill="1" applyBorder="1" applyAlignment="1">
      <alignment horizontal="center" vertical="center"/>
    </xf>
    <xf numFmtId="0" fontId="6" fillId="0" borderId="6" xfId="4" applyNumberFormat="1" applyFont="1" applyFill="1" applyBorder="1" applyAlignment="1">
      <alignment horizontal="center" vertical="center"/>
    </xf>
    <xf numFmtId="0" fontId="6" fillId="0" borderId="7" xfId="4" applyNumberFormat="1" applyFont="1" applyFill="1" applyBorder="1" applyAlignment="1">
      <alignment horizontal="center" vertical="center"/>
    </xf>
    <xf numFmtId="0" fontId="6" fillId="0" borderId="8" xfId="4" applyNumberFormat="1" applyFont="1" applyFill="1" applyBorder="1" applyAlignment="1">
      <alignment horizontal="center" vertical="center"/>
    </xf>
    <xf numFmtId="0" fontId="6" fillId="0" borderId="8" xfId="4" applyNumberFormat="1" applyFont="1" applyFill="1" applyBorder="1" applyAlignment="1">
      <alignment horizontal="left" vertical="center"/>
    </xf>
    <xf numFmtId="0" fontId="6" fillId="0" borderId="5" xfId="28" applyNumberFormat="1" applyFont="1" applyFill="1" applyBorder="1" applyAlignment="1">
      <alignment horizontal="center" vertical="center"/>
    </xf>
    <xf numFmtId="0" fontId="6" fillId="0" borderId="9" xfId="4" applyNumberFormat="1" applyFont="1" applyFill="1" applyBorder="1" applyAlignment="1">
      <alignment horizontal="center" vertical="center"/>
    </xf>
    <xf numFmtId="0" fontId="6" fillId="0" borderId="10" xfId="4" applyNumberFormat="1" applyFont="1" applyFill="1" applyBorder="1" applyAlignment="1">
      <alignment horizontal="center" vertical="center"/>
    </xf>
    <xf numFmtId="0" fontId="6" fillId="0" borderId="9" xfId="28" applyNumberFormat="1" applyFont="1" applyFill="1" applyBorder="1" applyAlignment="1">
      <alignment horizontal="center" vertical="center"/>
    </xf>
    <xf numFmtId="0" fontId="6" fillId="0" borderId="11" xfId="65" applyNumberFormat="1" applyFont="1" applyFill="1" applyBorder="1" applyAlignment="1">
      <alignment horizontal="center" vertical="center"/>
    </xf>
    <xf numFmtId="0" fontId="6" fillId="0" borderId="9" xfId="28" applyNumberFormat="1" applyFont="1" applyFill="1" applyBorder="1" applyAlignment="1">
      <alignment horizontal="center" vertical="center" shrinkToFit="1"/>
    </xf>
    <xf numFmtId="0" fontId="6" fillId="0" borderId="9" xfId="4" applyNumberFormat="1" applyFont="1" applyFill="1" applyBorder="1" applyAlignment="1">
      <alignment horizontal="center" vertical="center" shrinkToFit="1"/>
    </xf>
    <xf numFmtId="0" fontId="6" fillId="0" borderId="11" xfId="4" applyNumberFormat="1" applyFont="1" applyFill="1" applyBorder="1" applyAlignment="1">
      <alignment horizontal="center" vertical="center"/>
    </xf>
    <xf numFmtId="0" fontId="6" fillId="0" borderId="12" xfId="4" applyNumberFormat="1" applyFont="1" applyFill="1" applyBorder="1" applyAlignment="1">
      <alignment horizontal="center" vertical="center"/>
    </xf>
    <xf numFmtId="0" fontId="6" fillId="0" borderId="13" xfId="4" applyNumberFormat="1" applyFont="1" applyFill="1" applyBorder="1" applyAlignment="1">
      <alignment horizontal="center" vertical="center"/>
    </xf>
    <xf numFmtId="0" fontId="6" fillId="0" borderId="14" xfId="4" applyNumberFormat="1" applyFont="1" applyFill="1" applyBorder="1" applyAlignment="1">
      <alignment horizontal="center" vertical="center"/>
    </xf>
    <xf numFmtId="0" fontId="6" fillId="0" borderId="14" xfId="4" applyNumberFormat="1" applyFont="1" applyFill="1" applyBorder="1" applyAlignment="1">
      <alignment horizontal="left" vertical="center"/>
    </xf>
    <xf numFmtId="0" fontId="6" fillId="0" borderId="11" xfId="28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5" xfId="65" applyFont="1" applyFill="1" applyBorder="1" applyAlignment="1">
      <alignment horizontal="center"/>
    </xf>
    <xf numFmtId="0" fontId="8" fillId="0" borderId="19" xfId="4" applyFont="1" applyFill="1" applyBorder="1" applyAlignment="1"/>
    <xf numFmtId="0" fontId="6" fillId="0" borderId="19" xfId="65" applyFont="1" applyFill="1" applyBorder="1" applyAlignment="1"/>
    <xf numFmtId="0" fontId="6" fillId="0" borderId="15" xfId="65" applyFont="1" applyFill="1" applyBorder="1" applyAlignment="1"/>
    <xf numFmtId="43" fontId="6" fillId="0" borderId="15" xfId="65" applyNumberFormat="1" applyFont="1" applyFill="1" applyBorder="1" applyAlignment="1"/>
    <xf numFmtId="43" fontId="6" fillId="0" borderId="15" xfId="1" applyFont="1" applyFill="1" applyBorder="1" applyAlignment="1">
      <alignment horizontal="center"/>
    </xf>
    <xf numFmtId="188" fontId="6" fillId="0" borderId="15" xfId="28" applyNumberFormat="1" applyFont="1" applyFill="1" applyBorder="1" applyAlignment="1">
      <alignment horizontal="center"/>
    </xf>
    <xf numFmtId="43" fontId="8" fillId="0" borderId="15" xfId="28" applyFont="1" applyFill="1" applyBorder="1" applyAlignment="1"/>
    <xf numFmtId="43" fontId="6" fillId="0" borderId="15" xfId="28" applyFont="1" applyFill="1" applyBorder="1" applyAlignment="1"/>
    <xf numFmtId="187" fontId="6" fillId="0" borderId="15" xfId="28" applyNumberFormat="1" applyFont="1" applyFill="1" applyBorder="1" applyAlignment="1"/>
    <xf numFmtId="43" fontId="6" fillId="0" borderId="15" xfId="28" applyNumberFormat="1" applyFont="1" applyFill="1" applyBorder="1" applyAlignment="1"/>
    <xf numFmtId="43" fontId="6" fillId="0" borderId="15" xfId="28" applyFont="1" applyFill="1" applyBorder="1"/>
    <xf numFmtId="43" fontId="6" fillId="0" borderId="15" xfId="65" applyNumberFormat="1" applyFont="1" applyFill="1" applyBorder="1"/>
    <xf numFmtId="0" fontId="6" fillId="0" borderId="2" xfId="65" applyNumberFormat="1" applyFont="1" applyFill="1" applyBorder="1" applyAlignment="1" applyProtection="1">
      <alignment horizontal="center"/>
    </xf>
    <xf numFmtId="0" fontId="14" fillId="0" borderId="3" xfId="0" applyFont="1" applyBorder="1" applyProtection="1">
      <protection locked="0"/>
    </xf>
    <xf numFmtId="49" fontId="14" fillId="0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/>
    <xf numFmtId="0" fontId="6" fillId="0" borderId="2" xfId="4" applyNumberFormat="1" applyFont="1" applyFill="1" applyBorder="1" applyAlignment="1"/>
    <xf numFmtId="43" fontId="14" fillId="0" borderId="2" xfId="1" applyFont="1" applyBorder="1" applyProtection="1">
      <protection locked="0"/>
    </xf>
    <xf numFmtId="43" fontId="6" fillId="0" borderId="2" xfId="1" applyFont="1" applyFill="1" applyBorder="1" applyAlignment="1"/>
    <xf numFmtId="43" fontId="6" fillId="0" borderId="2" xfId="1" applyFont="1" applyFill="1" applyBorder="1" applyAlignment="1">
      <alignment horizontal="right"/>
    </xf>
    <xf numFmtId="3" fontId="6" fillId="0" borderId="2" xfId="28" applyNumberFormat="1" applyFont="1" applyFill="1" applyBorder="1" applyAlignment="1"/>
    <xf numFmtId="0" fontId="6" fillId="0" borderId="2" xfId="28" applyNumberFormat="1" applyFont="1" applyFill="1" applyBorder="1" applyAlignment="1"/>
    <xf numFmtId="2" fontId="6" fillId="0" borderId="2" xfId="10" applyNumberFormat="1" applyFont="1" applyFill="1" applyBorder="1" applyAlignment="1">
      <alignment horizontal="center"/>
    </xf>
    <xf numFmtId="2" fontId="6" fillId="0" borderId="2" xfId="10" applyNumberFormat="1" applyFont="1" applyFill="1" applyBorder="1" applyAlignment="1"/>
    <xf numFmtId="0" fontId="6" fillId="0" borderId="2" xfId="10" applyNumberFormat="1" applyFont="1" applyFill="1" applyBorder="1" applyAlignment="1"/>
    <xf numFmtId="0" fontId="14" fillId="0" borderId="0" xfId="0" applyFont="1"/>
    <xf numFmtId="0" fontId="6" fillId="0" borderId="2" xfId="65" applyNumberFormat="1" applyFont="1" applyFill="1" applyBorder="1" applyAlignment="1"/>
    <xf numFmtId="0" fontId="6" fillId="0" borderId="2" xfId="65" applyNumberFormat="1" applyFont="1" applyFill="1" applyBorder="1"/>
    <xf numFmtId="0" fontId="6" fillId="0" borderId="2" xfId="28" applyNumberFormat="1" applyFont="1" applyFill="1" applyBorder="1"/>
    <xf numFmtId="0" fontId="6" fillId="0" borderId="2" xfId="0" applyFont="1" applyFill="1" applyBorder="1"/>
    <xf numFmtId="49" fontId="15" fillId="0" borderId="0" xfId="0" applyNumberFormat="1" applyFont="1" applyFill="1" applyAlignment="1" applyProtection="1">
      <alignment horizontal="center"/>
      <protection locked="0"/>
    </xf>
    <xf numFmtId="43" fontId="15" fillId="0" borderId="0" xfId="1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0" fontId="14" fillId="0" borderId="18" xfId="0" applyFont="1" applyBorder="1" applyProtection="1">
      <protection locked="0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187" fontId="6" fillId="0" borderId="16" xfId="1" applyNumberFormat="1" applyFont="1" applyFill="1" applyBorder="1" applyAlignment="1">
      <alignment horizontal="center" vertical="center" wrapText="1"/>
    </xf>
    <xf numFmtId="0" fontId="7" fillId="0" borderId="5" xfId="4" applyNumberFormat="1" applyFont="1" applyFill="1" applyBorder="1" applyAlignment="1">
      <alignment horizontal="center" vertical="center"/>
    </xf>
    <xf numFmtId="0" fontId="7" fillId="0" borderId="7" xfId="4" applyNumberFormat="1" applyFont="1" applyFill="1" applyBorder="1" applyAlignment="1">
      <alignment horizontal="center" vertical="center"/>
    </xf>
    <xf numFmtId="0" fontId="7" fillId="0" borderId="8" xfId="4" applyNumberFormat="1" applyFont="1" applyFill="1" applyBorder="1" applyAlignment="1">
      <alignment horizontal="center" vertical="center"/>
    </xf>
    <xf numFmtId="0" fontId="7" fillId="0" borderId="8" xfId="4" applyNumberFormat="1" applyFont="1" applyFill="1" applyBorder="1" applyAlignment="1">
      <alignment horizontal="left" vertical="center"/>
    </xf>
    <xf numFmtId="0" fontId="7" fillId="0" borderId="5" xfId="28" applyNumberFormat="1" applyFont="1" applyFill="1" applyBorder="1" applyAlignment="1">
      <alignment horizontal="center" vertical="center"/>
    </xf>
    <xf numFmtId="0" fontId="7" fillId="0" borderId="9" xfId="4" applyNumberFormat="1" applyFont="1" applyFill="1" applyBorder="1" applyAlignment="1">
      <alignment horizontal="center" vertical="center"/>
    </xf>
    <xf numFmtId="0" fontId="7" fillId="0" borderId="10" xfId="4" applyNumberFormat="1" applyFont="1" applyFill="1" applyBorder="1" applyAlignment="1">
      <alignment horizontal="center" vertical="center"/>
    </xf>
    <xf numFmtId="0" fontId="7" fillId="0" borderId="9" xfId="28" applyNumberFormat="1" applyFont="1" applyFill="1" applyBorder="1" applyAlignment="1">
      <alignment horizontal="center" vertical="center"/>
    </xf>
    <xf numFmtId="0" fontId="7" fillId="0" borderId="11" xfId="65" applyNumberFormat="1" applyFont="1" applyFill="1" applyBorder="1" applyAlignment="1">
      <alignment horizontal="center" vertical="center"/>
    </xf>
    <xf numFmtId="0" fontId="7" fillId="0" borderId="9" xfId="28" applyNumberFormat="1" applyFont="1" applyFill="1" applyBorder="1" applyAlignment="1">
      <alignment horizontal="center" vertical="center" shrinkToFit="1"/>
    </xf>
    <xf numFmtId="0" fontId="7" fillId="0" borderId="9" xfId="4" applyNumberFormat="1" applyFont="1" applyFill="1" applyBorder="1" applyAlignment="1">
      <alignment horizontal="center" vertical="center" shrinkToFit="1"/>
    </xf>
    <xf numFmtId="0" fontId="7" fillId="0" borderId="11" xfId="4" applyNumberFormat="1" applyFont="1" applyFill="1" applyBorder="1" applyAlignment="1">
      <alignment horizontal="center" vertical="center"/>
    </xf>
    <xf numFmtId="0" fontId="7" fillId="0" borderId="13" xfId="4" applyNumberFormat="1" applyFont="1" applyFill="1" applyBorder="1" applyAlignment="1">
      <alignment horizontal="center" vertical="center"/>
    </xf>
    <xf numFmtId="0" fontId="7" fillId="0" borderId="14" xfId="4" applyNumberFormat="1" applyFont="1" applyFill="1" applyBorder="1" applyAlignment="1">
      <alignment horizontal="center" vertical="center"/>
    </xf>
    <xf numFmtId="0" fontId="7" fillId="0" borderId="14" xfId="4" applyNumberFormat="1" applyFont="1" applyFill="1" applyBorder="1" applyAlignment="1">
      <alignment horizontal="left" vertical="center"/>
    </xf>
    <xf numFmtId="0" fontId="7" fillId="0" borderId="11" xfId="28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/>
    </xf>
    <xf numFmtId="0" fontId="7" fillId="0" borderId="15" xfId="65" applyFont="1" applyFill="1" applyBorder="1" applyAlignment="1">
      <alignment horizontal="center"/>
    </xf>
    <xf numFmtId="0" fontId="7" fillId="0" borderId="15" xfId="65" applyFont="1" applyFill="1" applyBorder="1" applyAlignment="1"/>
    <xf numFmtId="43" fontId="7" fillId="0" borderId="15" xfId="65" applyNumberFormat="1" applyFont="1" applyFill="1" applyBorder="1" applyAlignment="1"/>
    <xf numFmtId="43" fontId="7" fillId="0" borderId="15" xfId="1" applyFont="1" applyFill="1" applyBorder="1" applyAlignment="1">
      <alignment horizontal="center"/>
    </xf>
    <xf numFmtId="188" fontId="7" fillId="0" borderId="15" xfId="28" applyNumberFormat="1" applyFont="1" applyFill="1" applyBorder="1" applyAlignment="1">
      <alignment horizontal="center"/>
    </xf>
    <xf numFmtId="43" fontId="10" fillId="0" borderId="15" xfId="28" applyFont="1" applyFill="1" applyBorder="1" applyAlignment="1"/>
    <xf numFmtId="43" fontId="7" fillId="0" borderId="15" xfId="28" applyFont="1" applyFill="1" applyBorder="1" applyAlignment="1"/>
    <xf numFmtId="187" fontId="7" fillId="0" borderId="15" xfId="28" applyNumberFormat="1" applyFont="1" applyFill="1" applyBorder="1" applyAlignment="1"/>
    <xf numFmtId="43" fontId="7" fillId="0" borderId="15" xfId="28" applyNumberFormat="1" applyFont="1" applyFill="1" applyBorder="1" applyAlignment="1"/>
    <xf numFmtId="43" fontId="7" fillId="0" borderId="15" xfId="28" applyFont="1" applyFill="1" applyBorder="1"/>
    <xf numFmtId="43" fontId="7" fillId="0" borderId="15" xfId="65" applyNumberFormat="1" applyFont="1" applyFill="1" applyBorder="1"/>
    <xf numFmtId="43" fontId="7" fillId="0" borderId="2" xfId="1" applyFont="1" applyFill="1" applyBorder="1" applyAlignment="1"/>
    <xf numFmtId="43" fontId="7" fillId="0" borderId="2" xfId="1" applyFont="1" applyFill="1" applyBorder="1" applyAlignment="1">
      <alignment horizontal="right"/>
    </xf>
    <xf numFmtId="3" fontId="7" fillId="0" borderId="2" xfId="28" applyNumberFormat="1" applyFont="1" applyFill="1" applyBorder="1" applyAlignment="1"/>
    <xf numFmtId="0" fontId="7" fillId="0" borderId="2" xfId="28" applyNumberFormat="1" applyFont="1" applyFill="1" applyBorder="1" applyAlignment="1"/>
    <xf numFmtId="2" fontId="7" fillId="0" borderId="2" xfId="10" applyNumberFormat="1" applyFont="1" applyFill="1" applyBorder="1" applyAlignment="1">
      <alignment horizontal="center"/>
    </xf>
    <xf numFmtId="2" fontId="7" fillId="0" borderId="2" xfId="10" applyNumberFormat="1" applyFont="1" applyFill="1" applyBorder="1" applyAlignment="1"/>
    <xf numFmtId="0" fontId="7" fillId="0" borderId="2" xfId="10" applyNumberFormat="1" applyFont="1" applyFill="1" applyBorder="1" applyAlignment="1"/>
    <xf numFmtId="43" fontId="6" fillId="0" borderId="4" xfId="1" applyFont="1" applyFill="1" applyBorder="1" applyAlignment="1"/>
    <xf numFmtId="0" fontId="6" fillId="0" borderId="5" xfId="65" applyFont="1" applyFill="1" applyBorder="1" applyAlignment="1">
      <alignment horizontal="center"/>
    </xf>
    <xf numFmtId="0" fontId="8" fillId="0" borderId="7" xfId="4" applyFont="1" applyFill="1" applyBorder="1" applyAlignment="1"/>
    <xf numFmtId="0" fontId="6" fillId="0" borderId="7" xfId="65" applyFont="1" applyFill="1" applyBorder="1" applyAlignment="1"/>
    <xf numFmtId="0" fontId="6" fillId="0" borderId="5" xfId="65" applyFont="1" applyFill="1" applyBorder="1" applyAlignment="1"/>
    <xf numFmtId="43" fontId="6" fillId="0" borderId="5" xfId="65" applyNumberFormat="1" applyFont="1" applyFill="1" applyBorder="1" applyAlignment="1"/>
    <xf numFmtId="0" fontId="6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6" fillId="0" borderId="0" xfId="65" applyNumberFormat="1" applyFont="1" applyFill="1" applyBorder="1"/>
    <xf numFmtId="0" fontId="7" fillId="0" borderId="5" xfId="65" applyFont="1" applyFill="1" applyBorder="1" applyAlignment="1"/>
    <xf numFmtId="0" fontId="7" fillId="0" borderId="5" xfId="65" applyFont="1" applyFill="1" applyBorder="1" applyAlignment="1">
      <alignment horizontal="center"/>
    </xf>
    <xf numFmtId="0" fontId="6" fillId="0" borderId="16" xfId="0" applyFont="1" applyFill="1" applyBorder="1" applyAlignment="1">
      <alignment horizontal="left" vertical="center"/>
    </xf>
    <xf numFmtId="0" fontId="6" fillId="0" borderId="0" xfId="4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" vertical="center"/>
    </xf>
    <xf numFmtId="0" fontId="6" fillId="0" borderId="9" xfId="65" applyNumberFormat="1" applyFont="1" applyFill="1" applyBorder="1"/>
    <xf numFmtId="187" fontId="6" fillId="0" borderId="16" xfId="1" applyNumberFormat="1" applyFont="1" applyFill="1" applyBorder="1" applyAlignment="1">
      <alignment horizontal="center" vertical="center"/>
    </xf>
    <xf numFmtId="187" fontId="6" fillId="0" borderId="16" xfId="1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187" fontId="6" fillId="3" borderId="16" xfId="1" applyNumberFormat="1" applyFont="1" applyFill="1" applyBorder="1" applyAlignment="1">
      <alignment horizontal="center" vertical="center"/>
    </xf>
    <xf numFmtId="0" fontId="8" fillId="0" borderId="7" xfId="65" applyFont="1" applyFill="1" applyBorder="1" applyAlignment="1"/>
    <xf numFmtId="0" fontId="7" fillId="0" borderId="0" xfId="4" applyNumberFormat="1" applyFont="1" applyFill="1" applyBorder="1" applyAlignment="1">
      <alignment horizontal="center" vertical="center"/>
    </xf>
    <xf numFmtId="43" fontId="6" fillId="0" borderId="19" xfId="28" applyFont="1" applyFill="1" applyBorder="1"/>
    <xf numFmtId="0" fontId="6" fillId="0" borderId="0" xfId="10" applyNumberFormat="1" applyFont="1" applyFill="1" applyBorder="1" applyAlignment="1"/>
    <xf numFmtId="0" fontId="6" fillId="0" borderId="3" xfId="9" applyNumberFormat="1" applyFont="1" applyFill="1" applyBorder="1" applyAlignment="1" applyProtection="1"/>
    <xf numFmtId="0" fontId="6" fillId="0" borderId="16" xfId="65" applyNumberFormat="1" applyFont="1" applyFill="1" applyBorder="1" applyAlignment="1" applyProtection="1">
      <alignment horizontal="center"/>
    </xf>
    <xf numFmtId="0" fontId="14" fillId="0" borderId="16" xfId="0" applyFont="1" applyBorder="1" applyAlignment="1"/>
    <xf numFmtId="0" fontId="14" fillId="0" borderId="16" xfId="0" applyFont="1" applyBorder="1" applyAlignment="1">
      <alignment vertical="center"/>
    </xf>
    <xf numFmtId="0" fontId="6" fillId="0" borderId="17" xfId="65" applyNumberFormat="1" applyFont="1" applyFill="1" applyBorder="1" applyAlignment="1" applyProtection="1">
      <alignment horizontal="center"/>
    </xf>
    <xf numFmtId="49" fontId="14" fillId="0" borderId="17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>
      <alignment horizontal="center"/>
    </xf>
    <xf numFmtId="0" fontId="6" fillId="0" borderId="16" xfId="65" applyNumberFormat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0" fontId="13" fillId="0" borderId="0" xfId="0" applyFont="1" applyAlignment="1"/>
    <xf numFmtId="0" fontId="12" fillId="0" borderId="0" xfId="0" applyFont="1" applyFill="1" applyAlignment="1"/>
    <xf numFmtId="187" fontId="13" fillId="4" borderId="0" xfId="0" applyNumberFormat="1" applyFont="1" applyFill="1" applyAlignment="1"/>
    <xf numFmtId="0" fontId="10" fillId="0" borderId="7" xfId="65" applyFont="1" applyFill="1" applyBorder="1" applyAlignment="1"/>
    <xf numFmtId="0" fontId="7" fillId="0" borderId="16" xfId="65" applyNumberFormat="1" applyFont="1" applyFill="1" applyBorder="1" applyAlignment="1" applyProtection="1">
      <alignment horizontal="center"/>
    </xf>
    <xf numFmtId="0" fontId="6" fillId="0" borderId="5" xfId="65" applyFont="1" applyFill="1" applyBorder="1" applyAlignment="1">
      <alignment vertical="center"/>
    </xf>
    <xf numFmtId="0" fontId="14" fillId="0" borderId="16" xfId="0" applyFont="1" applyBorder="1" applyAlignment="1" applyProtection="1">
      <protection locked="0"/>
    </xf>
    <xf numFmtId="0" fontId="15" fillId="0" borderId="0" xfId="0" applyFont="1" applyAlignment="1" applyProtection="1">
      <protection locked="0"/>
    </xf>
    <xf numFmtId="43" fontId="15" fillId="0" borderId="0" xfId="1" applyFont="1" applyAlignment="1" applyProtection="1">
      <protection locked="0"/>
    </xf>
    <xf numFmtId="0" fontId="6" fillId="0" borderId="11" xfId="0" applyFont="1" applyFill="1" applyBorder="1" applyAlignment="1">
      <alignment horizontal="left" vertical="center"/>
    </xf>
    <xf numFmtId="0" fontId="6" fillId="0" borderId="7" xfId="0" applyFont="1" applyFill="1" applyBorder="1"/>
    <xf numFmtId="0" fontId="6" fillId="0" borderId="20" xfId="65" applyFont="1" applyFill="1" applyBorder="1" applyAlignment="1"/>
    <xf numFmtId="0" fontId="6" fillId="0" borderId="9" xfId="0" applyFont="1" applyFill="1" applyBorder="1" applyAlignment="1">
      <alignment horizontal="center" vertical="center"/>
    </xf>
    <xf numFmtId="187" fontId="6" fillId="0" borderId="16" xfId="1" applyNumberFormat="1" applyFont="1" applyFill="1" applyBorder="1" applyAlignment="1">
      <alignment horizontal="right" vertical="center"/>
    </xf>
    <xf numFmtId="187" fontId="6" fillId="0" borderId="9" xfId="1" applyNumberFormat="1" applyFont="1" applyFill="1" applyBorder="1" applyAlignment="1">
      <alignment horizontal="right" vertical="center"/>
    </xf>
    <xf numFmtId="0" fontId="14" fillId="0" borderId="10" xfId="0" applyFont="1" applyBorder="1" applyAlignment="1"/>
    <xf numFmtId="0" fontId="8" fillId="0" borderId="19" xfId="65" applyFont="1" applyFill="1" applyBorder="1" applyAlignment="1"/>
    <xf numFmtId="187" fontId="6" fillId="2" borderId="5" xfId="65" applyNumberFormat="1" applyFont="1" applyFill="1" applyBorder="1" applyAlignment="1"/>
    <xf numFmtId="187" fontId="6" fillId="2" borderId="15" xfId="65" applyNumberFormat="1" applyFont="1" applyFill="1" applyBorder="1" applyAlignment="1"/>
    <xf numFmtId="187" fontId="7" fillId="2" borderId="15" xfId="65" applyNumberFormat="1" applyFont="1" applyFill="1" applyBorder="1" applyAlignment="1"/>
    <xf numFmtId="187" fontId="6" fillId="0" borderId="9" xfId="1" applyNumberFormat="1" applyFont="1" applyFill="1" applyBorder="1" applyAlignment="1">
      <alignment horizontal="center"/>
    </xf>
    <xf numFmtId="187" fontId="6" fillId="3" borderId="15" xfId="65" applyNumberFormat="1" applyFont="1" applyFill="1" applyBorder="1" applyAlignment="1"/>
    <xf numFmtId="187" fontId="6" fillId="0" borderId="9" xfId="1" applyNumberFormat="1" applyFont="1" applyFill="1" applyBorder="1" applyAlignment="1">
      <alignment horizontal="center" vertical="center"/>
    </xf>
    <xf numFmtId="187" fontId="6" fillId="3" borderId="9" xfId="1" applyNumberFormat="1" applyFont="1" applyFill="1" applyBorder="1" applyAlignment="1">
      <alignment horizontal="center" vertical="center"/>
    </xf>
    <xf numFmtId="187" fontId="7" fillId="3" borderId="15" xfId="65" applyNumberFormat="1" applyFont="1" applyFill="1" applyBorder="1" applyAlignment="1"/>
    <xf numFmtId="187" fontId="6" fillId="0" borderId="10" xfId="1" applyNumberFormat="1" applyFont="1" applyFill="1" applyBorder="1" applyAlignment="1">
      <alignment horizontal="center" vertical="center"/>
    </xf>
    <xf numFmtId="187" fontId="6" fillId="3" borderId="5" xfId="65" applyNumberFormat="1" applyFont="1" applyFill="1" applyBorder="1" applyAlignment="1"/>
    <xf numFmtId="187" fontId="6" fillId="0" borderId="9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43" fontId="16" fillId="0" borderId="2" xfId="1" applyFont="1" applyBorder="1" applyProtection="1">
      <protection locked="0"/>
    </xf>
    <xf numFmtId="43" fontId="16" fillId="0" borderId="2" xfId="1" applyFont="1" applyFill="1" applyBorder="1" applyAlignment="1"/>
    <xf numFmtId="43" fontId="16" fillId="0" borderId="2" xfId="1" applyFont="1" applyFill="1" applyBorder="1" applyAlignment="1">
      <alignment horizontal="right"/>
    </xf>
    <xf numFmtId="3" fontId="16" fillId="0" borderId="2" xfId="28" applyNumberFormat="1" applyFont="1" applyFill="1" applyBorder="1" applyAlignment="1"/>
    <xf numFmtId="0" fontId="16" fillId="0" borderId="2" xfId="28" applyNumberFormat="1" applyFont="1" applyFill="1" applyBorder="1" applyAlignment="1"/>
    <xf numFmtId="2" fontId="16" fillId="0" borderId="2" xfId="10" applyNumberFormat="1" applyFont="1" applyFill="1" applyBorder="1" applyAlignment="1">
      <alignment horizontal="center"/>
    </xf>
    <xf numFmtId="2" fontId="16" fillId="0" borderId="2" xfId="10" applyNumberFormat="1" applyFont="1" applyFill="1" applyBorder="1" applyAlignment="1"/>
    <xf numFmtId="0" fontId="16" fillId="0" borderId="2" xfId="10" applyNumberFormat="1" applyFont="1" applyFill="1" applyBorder="1" applyAlignment="1"/>
    <xf numFmtId="43" fontId="0" fillId="0" borderId="0" xfId="0" applyNumberFormat="1"/>
    <xf numFmtId="0" fontId="6" fillId="0" borderId="3" xfId="0" applyFont="1" applyBorder="1" applyProtection="1">
      <protection locked="0"/>
    </xf>
    <xf numFmtId="49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/>
    <xf numFmtId="43" fontId="6" fillId="0" borderId="2" xfId="1" applyFont="1" applyBorder="1" applyProtection="1">
      <protection locked="0"/>
    </xf>
    <xf numFmtId="0" fontId="16" fillId="0" borderId="16" xfId="65" applyNumberFormat="1" applyFont="1" applyFill="1" applyBorder="1" applyAlignment="1" applyProtection="1">
      <alignment horizontal="center"/>
    </xf>
    <xf numFmtId="0" fontId="16" fillId="0" borderId="16" xfId="0" applyFont="1" applyBorder="1" applyAlignment="1"/>
    <xf numFmtId="0" fontId="16" fillId="0" borderId="16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center" vertical="center"/>
    </xf>
    <xf numFmtId="187" fontId="16" fillId="0" borderId="16" xfId="1" applyNumberFormat="1" applyFont="1" applyFill="1" applyBorder="1" applyAlignment="1">
      <alignment horizontal="center" vertical="center"/>
    </xf>
    <xf numFmtId="187" fontId="16" fillId="0" borderId="9" xfId="1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6" fillId="0" borderId="0" xfId="0" applyFont="1" applyFill="1" applyAlignment="1"/>
    <xf numFmtId="187" fontId="16" fillId="0" borderId="9" xfId="1" applyNumberFormat="1" applyFont="1" applyFill="1" applyBorder="1" applyAlignment="1">
      <alignment horizontal="left" vertical="center"/>
    </xf>
    <xf numFmtId="0" fontId="16" fillId="0" borderId="21" xfId="0" applyFont="1" applyFill="1" applyBorder="1"/>
    <xf numFmtId="189" fontId="16" fillId="0" borderId="21" xfId="0" applyNumberFormat="1" applyFont="1" applyFill="1" applyBorder="1"/>
    <xf numFmtId="0" fontId="16" fillId="0" borderId="22" xfId="0" applyFont="1" applyFill="1" applyBorder="1"/>
    <xf numFmtId="0" fontId="6" fillId="0" borderId="21" xfId="0" applyFont="1" applyFill="1" applyBorder="1"/>
    <xf numFmtId="0" fontId="16" fillId="0" borderId="16" xfId="0" applyFont="1" applyFill="1" applyBorder="1" applyAlignment="1">
      <alignment horizontal="left"/>
    </xf>
    <xf numFmtId="0" fontId="16" fillId="0" borderId="16" xfId="0" applyFont="1" applyFill="1" applyBorder="1" applyAlignment="1">
      <alignment horizontal="center"/>
    </xf>
    <xf numFmtId="187" fontId="16" fillId="0" borderId="16" xfId="1" applyNumberFormat="1" applyFont="1" applyFill="1" applyBorder="1" applyAlignment="1">
      <alignment horizontal="center"/>
    </xf>
    <xf numFmtId="187" fontId="16" fillId="0" borderId="9" xfId="1" applyNumberFormat="1" applyFont="1" applyFill="1" applyBorder="1" applyAlignment="1">
      <alignment horizontal="center"/>
    </xf>
    <xf numFmtId="0" fontId="6" fillId="0" borderId="0" xfId="65" applyNumberFormat="1" applyFont="1" applyFill="1" applyAlignment="1">
      <alignment horizontal="center"/>
    </xf>
    <xf numFmtId="0" fontId="6" fillId="0" borderId="16" xfId="4" applyNumberFormat="1" applyFont="1" applyFill="1" applyBorder="1" applyAlignment="1">
      <alignment horizontal="center" vertical="center"/>
    </xf>
    <xf numFmtId="0" fontId="6" fillId="0" borderId="1" xfId="4" applyNumberFormat="1" applyFont="1" applyFill="1" applyBorder="1" applyAlignment="1">
      <alignment horizontal="center" vertical="center"/>
    </xf>
    <xf numFmtId="0" fontId="6" fillId="0" borderId="0" xfId="65" applyNumberFormat="1" applyFont="1" applyFill="1" applyBorder="1"/>
    <xf numFmtId="0" fontId="6" fillId="0" borderId="10" xfId="65" applyNumberFormat="1" applyFont="1" applyFill="1" applyBorder="1"/>
    <xf numFmtId="0" fontId="7" fillId="0" borderId="0" xfId="65" applyNumberFormat="1" applyFont="1" applyFill="1" applyAlignment="1">
      <alignment horizontal="center"/>
    </xf>
    <xf numFmtId="0" fontId="7" fillId="0" borderId="13" xfId="65" applyNumberFormat="1" applyFont="1" applyFill="1" applyBorder="1" applyAlignment="1">
      <alignment horizontal="center"/>
    </xf>
    <xf numFmtId="0" fontId="7" fillId="0" borderId="16" xfId="4" applyNumberFormat="1" applyFont="1" applyFill="1" applyBorder="1" applyAlignment="1">
      <alignment horizontal="center" vertical="center"/>
    </xf>
    <xf numFmtId="187" fontId="16" fillId="0" borderId="10" xfId="1" applyNumberFormat="1" applyFont="1" applyFill="1" applyBorder="1" applyAlignment="1">
      <alignment horizontal="center" vertical="center"/>
    </xf>
    <xf numFmtId="43" fontId="16" fillId="0" borderId="4" xfId="1" applyFont="1" applyFill="1" applyBorder="1" applyAlignment="1"/>
  </cellXfs>
  <cellStyles count="69">
    <cellStyle name="Comma" xfId="1" builtinId="3"/>
    <cellStyle name="Comma 2" xfId="2"/>
    <cellStyle name="Excel Built-in Normal" xfId="3"/>
    <cellStyle name="Normal" xfId="0" builtinId="0"/>
    <cellStyle name="Normal 2" xfId="4"/>
    <cellStyle name="Normal 2 2" xfId="5"/>
    <cellStyle name="Normal 2 2 2" xfId="6"/>
    <cellStyle name="Normal 2 2 2 2" xfId="7"/>
    <cellStyle name="Normal 2_เมย55" xfId="8"/>
    <cellStyle name="Normal_Sheet1" xfId="9"/>
    <cellStyle name="เครื่องหมายจุลภาค 2" xfId="10"/>
    <cellStyle name="เครื่องหมายจุลภาค 2 2" xfId="11"/>
    <cellStyle name="เครื่องหมายจุลภาค 2 3" xfId="12"/>
    <cellStyle name="เครื่องหมายจุลภาค 2 4" xfId="13"/>
    <cellStyle name="เครื่องหมายจุลภาค 2 5" xfId="14"/>
    <cellStyle name="เครื่องหมายจุลภาค 2 6" xfId="15"/>
    <cellStyle name="เครื่องหมายจุลภาค 3" xfId="16"/>
    <cellStyle name="เครื่องหมายจุลภาค 4" xfId="17"/>
    <cellStyle name="เครื่องหมายจุลภาค 4 2" xfId="18"/>
    <cellStyle name="เครื่องหมายจุลภาค 4 3" xfId="19"/>
    <cellStyle name="เครื่องหมายจุลภาค 5" xfId="20"/>
    <cellStyle name="เครื่องหมายจุลภาค 5 2" xfId="21"/>
    <cellStyle name="เครื่องหมายจุลภาค 5 3" xfId="22"/>
    <cellStyle name="เครื่องหมายจุลภาค 6" xfId="23"/>
    <cellStyle name="เครื่องหมายจุลภาค 6 2" xfId="24"/>
    <cellStyle name="เครื่องหมายจุลภาค 6 3" xfId="25"/>
    <cellStyle name="เครื่องหมายจุลภาค 7" xfId="26"/>
    <cellStyle name="เครื่องหมายจุลภาค 7 2" xfId="27"/>
    <cellStyle name="เครื่องหมายจุลภาค 8" xfId="28"/>
    <cellStyle name="ปกติ 2" xfId="29"/>
    <cellStyle name="ปกติ 2 2" xfId="30"/>
    <cellStyle name="ปกติ 2 3" xfId="31"/>
    <cellStyle name="ปกติ 2 4" xfId="32"/>
    <cellStyle name="ปกติ 2 5" xfId="33"/>
    <cellStyle name="ปกติ 2 6" xfId="34"/>
    <cellStyle name="ปกติ 3" xfId="35"/>
    <cellStyle name="ปกติ 4" xfId="36"/>
    <cellStyle name="ปกติ 5" xfId="37"/>
    <cellStyle name="ปกติ 5 2" xfId="38"/>
    <cellStyle name="ปกติ 5 2 2" xfId="39"/>
    <cellStyle name="ปกติ 6" xfId="40"/>
    <cellStyle name="ปกติ 6 2" xfId="41"/>
    <cellStyle name="ปกติ 6 3" xfId="42"/>
    <cellStyle name="ปกติ 6 4" xfId="43"/>
    <cellStyle name="ปกติ 6 5" xfId="44"/>
    <cellStyle name="ปกติ 6 6" xfId="45"/>
    <cellStyle name="ปกติ 6 7" xfId="46"/>
    <cellStyle name="ปกติ 7" xfId="47"/>
    <cellStyle name="ปกติ 7 2" xfId="48"/>
    <cellStyle name="ปกติ 7 2 2" xfId="49"/>
    <cellStyle name="ปกติ 7 2 2 2" xfId="50"/>
    <cellStyle name="ปกติ 7 2 2 2 2" xfId="51"/>
    <cellStyle name="ปกติ 7 2 2 3" xfId="52"/>
    <cellStyle name="ปกติ 7 2 2 4" xfId="53"/>
    <cellStyle name="ปกติ 7 2 3" xfId="54"/>
    <cellStyle name="ปกติ 7 2 3 2" xfId="55"/>
    <cellStyle name="ปกติ 7 2 4" xfId="56"/>
    <cellStyle name="ปกติ 7 3" xfId="57"/>
    <cellStyle name="ปกติ 7 3 2" xfId="58"/>
    <cellStyle name="ปกติ 7 4" xfId="59"/>
    <cellStyle name="ปกติ 7 5" xfId="60"/>
    <cellStyle name="ปกติ 8" xfId="61"/>
    <cellStyle name="ปกติ 8 2" xfId="62"/>
    <cellStyle name="ปกติ 8 3" xfId="63"/>
    <cellStyle name="ปกติ 8 4" xfId="64"/>
    <cellStyle name="ปกติ 9" xfId="65"/>
    <cellStyle name="ปกติ_Sheet1_1" xfId="66"/>
    <cellStyle name="เปอร์เซ็นต์ 2" xfId="67"/>
    <cellStyle name="เปอร์เซ็นต์ 3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0"/>
  <sheetViews>
    <sheetView topLeftCell="A7" workbookViewId="0">
      <selection activeCell="B23" sqref="B23"/>
    </sheetView>
  </sheetViews>
  <sheetFormatPr defaultRowHeight="20.25"/>
  <cols>
    <col min="1" max="1" width="4.625" style="3" customWidth="1"/>
    <col min="2" max="2" width="24.75" style="3" customWidth="1"/>
    <col min="3" max="3" width="16" style="3" customWidth="1"/>
    <col min="4" max="4" width="17.125" style="3" bestFit="1" customWidth="1"/>
    <col min="5" max="5" width="10.625" style="3" customWidth="1"/>
    <col min="6" max="6" width="12.875" style="3" customWidth="1"/>
    <col min="7" max="7" width="13.375" style="3" customWidth="1"/>
    <col min="8" max="8" width="14.75" style="3" customWidth="1"/>
    <col min="9" max="9" width="9.375" style="3" customWidth="1"/>
    <col min="10" max="10" width="8.375" style="3" bestFit="1" customWidth="1"/>
    <col min="11" max="11" width="7.125" style="3" customWidth="1"/>
    <col min="12" max="13" width="8.375" style="3" bestFit="1" customWidth="1"/>
    <col min="14" max="14" width="7.25" style="3" bestFit="1" customWidth="1"/>
    <col min="15" max="15" width="9" style="3" bestFit="1" customWidth="1"/>
    <col min="16" max="16" width="6.125" style="3" bestFit="1" customWidth="1"/>
    <col min="17" max="18" width="9" style="3" bestFit="1" customWidth="1"/>
    <col min="19" max="19" width="6.875" style="3" bestFit="1" customWidth="1"/>
    <col min="20" max="20" width="9" style="3" bestFit="1" customWidth="1"/>
    <col min="21" max="21" width="10.375" style="3" bestFit="1" customWidth="1"/>
    <col min="22" max="16384" width="9" style="3"/>
  </cols>
  <sheetData>
    <row r="1" spans="1:24">
      <c r="A1" s="196" t="s">
        <v>3371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7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25"/>
      <c r="B6" s="153" t="s">
        <v>129</v>
      </c>
      <c r="C6" s="28"/>
      <c r="D6" s="29">
        <f>G6*4/100</f>
        <v>5770.8</v>
      </c>
      <c r="E6" s="25"/>
      <c r="F6" s="28"/>
      <c r="G6" s="155">
        <f>SUM(G7:G19)</f>
        <v>144270</v>
      </c>
      <c r="H6" s="158"/>
      <c r="I6" s="30"/>
      <c r="J6" s="30"/>
      <c r="K6" s="30"/>
      <c r="L6" s="30"/>
      <c r="M6" s="31"/>
      <c r="N6" s="32"/>
      <c r="O6" s="33"/>
      <c r="P6" s="34"/>
      <c r="Q6" s="35"/>
      <c r="R6" s="33"/>
      <c r="S6" s="126"/>
      <c r="T6" s="37"/>
      <c r="U6" s="4"/>
    </row>
    <row r="7" spans="1:24" s="5" customFormat="1">
      <c r="A7" s="38">
        <v>1</v>
      </c>
      <c r="B7" s="109" t="s">
        <v>2890</v>
      </c>
      <c r="C7" s="113" t="s">
        <v>2891</v>
      </c>
      <c r="D7" s="116" t="s">
        <v>432</v>
      </c>
      <c r="E7" s="116" t="s">
        <v>803</v>
      </c>
      <c r="F7" s="116" t="s">
        <v>1491</v>
      </c>
      <c r="G7" s="150">
        <v>11130</v>
      </c>
      <c r="H7" s="151"/>
      <c r="I7" s="44"/>
      <c r="J7" s="45"/>
      <c r="K7" s="45"/>
      <c r="L7" s="45"/>
      <c r="M7" s="45"/>
      <c r="N7" s="46"/>
      <c r="O7" s="47"/>
      <c r="P7" s="48"/>
      <c r="Q7" s="49"/>
      <c r="R7" s="49"/>
      <c r="S7" s="50"/>
      <c r="T7" s="50"/>
    </row>
    <row r="8" spans="1:24" s="5" customFormat="1">
      <c r="A8" s="38">
        <v>2</v>
      </c>
      <c r="B8" s="109" t="s">
        <v>2962</v>
      </c>
      <c r="C8" s="113" t="s">
        <v>2961</v>
      </c>
      <c r="D8" s="116" t="s">
        <v>127</v>
      </c>
      <c r="E8" s="116" t="s">
        <v>615</v>
      </c>
      <c r="F8" s="116" t="s">
        <v>1496</v>
      </c>
      <c r="G8" s="150">
        <v>14040</v>
      </c>
      <c r="H8" s="151"/>
      <c r="I8" s="44"/>
      <c r="J8" s="45"/>
      <c r="K8" s="45"/>
      <c r="L8" s="45"/>
      <c r="M8" s="45"/>
      <c r="N8" s="46"/>
      <c r="O8" s="47"/>
      <c r="P8" s="48"/>
      <c r="Q8" s="49"/>
      <c r="R8" s="49"/>
      <c r="S8" s="50"/>
      <c r="T8" s="50"/>
    </row>
    <row r="9" spans="1:24" s="5" customFormat="1">
      <c r="A9" s="38">
        <v>3</v>
      </c>
      <c r="B9" s="109" t="s">
        <v>2964</v>
      </c>
      <c r="C9" s="113" t="s">
        <v>2963</v>
      </c>
      <c r="D9" s="116" t="s">
        <v>127</v>
      </c>
      <c r="E9" s="116" t="s">
        <v>637</v>
      </c>
      <c r="F9" s="116" t="s">
        <v>1496</v>
      </c>
      <c r="G9" s="150">
        <v>14040</v>
      </c>
      <c r="H9" s="151"/>
      <c r="I9" s="44"/>
      <c r="J9" s="45"/>
      <c r="K9" s="45"/>
      <c r="L9" s="45"/>
      <c r="M9" s="45"/>
      <c r="N9" s="46"/>
      <c r="O9" s="47"/>
      <c r="P9" s="48"/>
      <c r="Q9" s="49"/>
      <c r="R9" s="49"/>
      <c r="S9" s="50"/>
      <c r="T9" s="50"/>
    </row>
    <row r="10" spans="1:24" s="5" customFormat="1">
      <c r="A10" s="38">
        <v>4</v>
      </c>
      <c r="B10" s="109" t="s">
        <v>3099</v>
      </c>
      <c r="C10" s="113" t="s">
        <v>3100</v>
      </c>
      <c r="D10" s="116" t="s">
        <v>475</v>
      </c>
      <c r="E10" s="116" t="s">
        <v>741</v>
      </c>
      <c r="F10" s="116" t="s">
        <v>1491</v>
      </c>
      <c r="G10" s="150">
        <v>10040</v>
      </c>
      <c r="H10" s="151"/>
      <c r="I10" s="44"/>
      <c r="J10" s="45"/>
      <c r="K10" s="45"/>
      <c r="L10" s="45"/>
      <c r="M10" s="45"/>
      <c r="N10" s="46"/>
      <c r="O10" s="47"/>
      <c r="P10" s="48"/>
      <c r="Q10" s="49"/>
      <c r="R10" s="49"/>
      <c r="S10" s="50"/>
      <c r="T10" s="50"/>
    </row>
    <row r="11" spans="1:24" s="5" customFormat="1" ht="20.25" customHeight="1">
      <c r="A11" s="38">
        <v>5</v>
      </c>
      <c r="B11" s="109" t="s">
        <v>2669</v>
      </c>
      <c r="C11" s="113">
        <v>1450500097555</v>
      </c>
      <c r="D11" s="116" t="s">
        <v>395</v>
      </c>
      <c r="E11" s="116" t="s">
        <v>1126</v>
      </c>
      <c r="F11" s="149" t="s">
        <v>1491</v>
      </c>
      <c r="G11" s="151">
        <v>9490</v>
      </c>
      <c r="H11" s="151"/>
      <c r="I11" s="44"/>
      <c r="J11" s="45"/>
      <c r="K11" s="45"/>
      <c r="L11" s="45"/>
      <c r="M11" s="45"/>
      <c r="N11" s="46"/>
      <c r="O11" s="47"/>
      <c r="P11" s="48"/>
      <c r="Q11" s="49"/>
      <c r="R11" s="49"/>
      <c r="S11" s="127"/>
      <c r="T11" s="127"/>
    </row>
    <row r="12" spans="1:24" s="5" customFormat="1">
      <c r="A12" s="38">
        <v>6</v>
      </c>
      <c r="B12" s="109" t="s">
        <v>2711</v>
      </c>
      <c r="C12" s="113" t="s">
        <v>2740</v>
      </c>
      <c r="D12" s="116" t="s">
        <v>398</v>
      </c>
      <c r="E12" s="116" t="s">
        <v>686</v>
      </c>
      <c r="F12" s="116" t="s">
        <v>1490</v>
      </c>
      <c r="G12" s="150">
        <v>7410</v>
      </c>
      <c r="H12" s="151"/>
      <c r="I12" s="44"/>
      <c r="J12" s="45"/>
      <c r="K12" s="45"/>
      <c r="L12" s="45"/>
      <c r="M12" s="45"/>
      <c r="N12" s="46"/>
      <c r="O12" s="47"/>
      <c r="P12" s="48"/>
      <c r="Q12" s="49"/>
      <c r="R12" s="49"/>
      <c r="S12" s="50"/>
      <c r="T12" s="50"/>
      <c r="U12" s="109"/>
      <c r="V12" s="109"/>
      <c r="W12" s="109"/>
      <c r="X12" s="109"/>
    </row>
    <row r="13" spans="1:24" s="5" customFormat="1">
      <c r="A13" s="38">
        <v>7</v>
      </c>
      <c r="B13" s="109" t="s">
        <v>1848</v>
      </c>
      <c r="C13" s="113">
        <v>1459900182655</v>
      </c>
      <c r="D13" s="116" t="s">
        <v>127</v>
      </c>
      <c r="E13" s="116" t="s">
        <v>915</v>
      </c>
      <c r="F13" s="149" t="s">
        <v>1496</v>
      </c>
      <c r="G13" s="151">
        <v>12540</v>
      </c>
      <c r="H13" s="151"/>
      <c r="I13" s="44"/>
      <c r="J13" s="45"/>
      <c r="K13" s="45"/>
      <c r="L13" s="45"/>
      <c r="M13" s="45"/>
      <c r="N13" s="46"/>
      <c r="O13" s="47"/>
      <c r="P13" s="48"/>
      <c r="Q13" s="49"/>
      <c r="R13" s="49"/>
      <c r="S13" s="127"/>
      <c r="T13" s="127"/>
      <c r="U13" s="109"/>
      <c r="V13" s="109"/>
      <c r="W13" s="109"/>
      <c r="X13" s="109"/>
    </row>
    <row r="14" spans="1:24" s="5" customFormat="1">
      <c r="A14" s="38">
        <v>10</v>
      </c>
      <c r="B14" s="106" t="s">
        <v>3336</v>
      </c>
      <c r="C14" s="113" t="s">
        <v>3337</v>
      </c>
      <c r="D14" s="116" t="s">
        <v>26</v>
      </c>
      <c r="E14" s="116" t="s">
        <v>420</v>
      </c>
      <c r="F14" s="116" t="s">
        <v>1495</v>
      </c>
      <c r="G14" s="150">
        <v>13370</v>
      </c>
      <c r="H14" s="151"/>
      <c r="I14" s="44"/>
      <c r="J14" s="45"/>
      <c r="K14" s="45"/>
      <c r="L14" s="45"/>
      <c r="M14" s="45"/>
      <c r="N14" s="46"/>
      <c r="O14" s="47"/>
      <c r="P14" s="48"/>
      <c r="Q14" s="49"/>
      <c r="R14" s="49"/>
      <c r="S14" s="50"/>
      <c r="T14" s="50"/>
    </row>
    <row r="15" spans="1:24" s="5" customFormat="1">
      <c r="A15" s="38">
        <v>11</v>
      </c>
      <c r="B15" s="128" t="s">
        <v>3338</v>
      </c>
      <c r="C15" s="113" t="s">
        <v>3339</v>
      </c>
      <c r="D15" s="116" t="s">
        <v>475</v>
      </c>
      <c r="E15" s="116" t="s">
        <v>482</v>
      </c>
      <c r="F15" s="116" t="s">
        <v>1491</v>
      </c>
      <c r="G15" s="150">
        <v>12500</v>
      </c>
      <c r="H15" s="151"/>
      <c r="I15" s="44"/>
      <c r="J15" s="45"/>
      <c r="K15" s="45"/>
      <c r="L15" s="45"/>
      <c r="M15" s="45"/>
      <c r="N15" s="46"/>
      <c r="O15" s="47"/>
      <c r="P15" s="48"/>
      <c r="Q15" s="49"/>
      <c r="R15" s="49"/>
      <c r="S15" s="50"/>
      <c r="T15" s="50"/>
    </row>
    <row r="16" spans="1:24" s="5" customFormat="1">
      <c r="A16" s="38">
        <v>12</v>
      </c>
      <c r="B16" s="106" t="s">
        <v>3340</v>
      </c>
      <c r="C16" s="113" t="s">
        <v>3341</v>
      </c>
      <c r="D16" s="116" t="s">
        <v>392</v>
      </c>
      <c r="E16" s="116" t="s">
        <v>1220</v>
      </c>
      <c r="F16" s="116" t="s">
        <v>1504</v>
      </c>
      <c r="G16" s="150">
        <v>12500</v>
      </c>
      <c r="H16" s="151"/>
      <c r="I16" s="44"/>
      <c r="J16" s="45"/>
      <c r="K16" s="45"/>
      <c r="L16" s="45"/>
      <c r="M16" s="45"/>
      <c r="N16" s="46"/>
      <c r="O16" s="47"/>
      <c r="P16" s="48"/>
      <c r="Q16" s="49"/>
      <c r="R16" s="49"/>
      <c r="S16" s="50"/>
      <c r="T16" s="50"/>
    </row>
    <row r="17" spans="1:24">
      <c r="A17" s="38">
        <v>13</v>
      </c>
      <c r="B17" s="152" t="s">
        <v>2713</v>
      </c>
      <c r="C17" s="113" t="s">
        <v>2743</v>
      </c>
      <c r="D17" s="116" t="s">
        <v>398</v>
      </c>
      <c r="E17" s="116" t="s">
        <v>703</v>
      </c>
      <c r="F17" s="116" t="s">
        <v>1490</v>
      </c>
      <c r="G17" s="150">
        <v>7410</v>
      </c>
      <c r="H17" s="151"/>
      <c r="I17" s="44"/>
      <c r="J17" s="45"/>
      <c r="K17" s="45"/>
      <c r="L17" s="45"/>
      <c r="M17" s="45"/>
      <c r="N17" s="46"/>
      <c r="O17" s="47"/>
      <c r="P17" s="48"/>
      <c r="Q17" s="49"/>
      <c r="R17" s="49"/>
      <c r="S17" s="50"/>
      <c r="T17" s="50"/>
    </row>
    <row r="18" spans="1:24">
      <c r="A18" s="38">
        <v>14</v>
      </c>
      <c r="B18" s="130" t="s">
        <v>2665</v>
      </c>
      <c r="C18" s="113" t="s">
        <v>2692</v>
      </c>
      <c r="D18" s="116" t="s">
        <v>398</v>
      </c>
      <c r="E18" s="116" t="s">
        <v>1143</v>
      </c>
      <c r="F18" s="116" t="s">
        <v>1490</v>
      </c>
      <c r="G18" s="150">
        <v>7630</v>
      </c>
      <c r="H18" s="151"/>
      <c r="I18" s="44"/>
      <c r="J18" s="45"/>
      <c r="K18" s="45"/>
      <c r="L18" s="45"/>
      <c r="M18" s="45"/>
      <c r="N18" s="46"/>
      <c r="O18" s="47"/>
      <c r="P18" s="48"/>
      <c r="Q18" s="49"/>
      <c r="R18" s="49"/>
      <c r="S18" s="50"/>
      <c r="T18" s="50"/>
    </row>
    <row r="19" spans="1:24">
      <c r="A19" s="38">
        <v>15</v>
      </c>
      <c r="B19" s="130" t="s">
        <v>2768</v>
      </c>
      <c r="C19" s="113" t="s">
        <v>2788</v>
      </c>
      <c r="D19" s="116" t="s">
        <v>127</v>
      </c>
      <c r="E19" s="116" t="s">
        <v>725</v>
      </c>
      <c r="F19" s="116" t="s">
        <v>1496</v>
      </c>
      <c r="G19" s="150">
        <v>12170</v>
      </c>
      <c r="H19" s="151"/>
      <c r="I19" s="44"/>
      <c r="J19" s="45"/>
      <c r="K19" s="45"/>
      <c r="L19" s="45"/>
      <c r="M19" s="45"/>
      <c r="N19" s="46"/>
      <c r="O19" s="47"/>
      <c r="P19" s="48"/>
      <c r="Q19" s="49"/>
      <c r="R19" s="49"/>
      <c r="S19" s="50"/>
      <c r="T19" s="50"/>
    </row>
    <row r="20" spans="1:24" s="5" customFormat="1">
      <c r="A20" s="129">
        <v>84</v>
      </c>
      <c r="B20" s="130" t="s">
        <v>2292</v>
      </c>
      <c r="C20" s="113" t="s">
        <v>2370</v>
      </c>
      <c r="D20" s="116" t="s">
        <v>475</v>
      </c>
      <c r="E20" s="116" t="s">
        <v>1197</v>
      </c>
      <c r="F20" s="116" t="s">
        <v>1491</v>
      </c>
      <c r="G20" s="118">
        <v>9930</v>
      </c>
      <c r="H20" s="159"/>
      <c r="I20" s="44"/>
      <c r="J20" s="45"/>
      <c r="K20" s="45"/>
      <c r="L20" s="45"/>
      <c r="M20" s="45">
        <f>L20*30/100+J20*70/100</f>
        <v>0</v>
      </c>
      <c r="N20" s="46">
        <f>G20</f>
        <v>9930</v>
      </c>
      <c r="O20" s="47">
        <v>14850</v>
      </c>
      <c r="P20" s="48"/>
      <c r="Q20" s="49">
        <f>N20*P20/100</f>
        <v>0</v>
      </c>
      <c r="R20" s="49">
        <f>(S20+T20)-G20-T20</f>
        <v>0</v>
      </c>
      <c r="S20" s="50">
        <f>IF((G20+Q20)&lt;=O20,G20+CEILING(Q20, 10),O20)</f>
        <v>9930</v>
      </c>
      <c r="T20" s="50">
        <f>IF((G20+Q20)&gt;=O20,(G20+Q20)-S20,0)</f>
        <v>0</v>
      </c>
      <c r="U20" s="109"/>
      <c r="V20" s="109"/>
      <c r="W20" s="109"/>
      <c r="X20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12:C13 C17:C20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07"/>
  <sheetViews>
    <sheetView workbookViewId="0">
      <selection activeCell="H7" sqref="H7"/>
    </sheetView>
  </sheetViews>
  <sheetFormatPr defaultRowHeight="20.25"/>
  <cols>
    <col min="1" max="1" width="4.625" style="3" bestFit="1" customWidth="1"/>
    <col min="2" max="2" width="20.875" style="3" customWidth="1"/>
    <col min="3" max="3" width="17.125" style="3" customWidth="1"/>
    <col min="4" max="4" width="21" style="3" customWidth="1"/>
    <col min="5" max="5" width="11.5" style="3" customWidth="1"/>
    <col min="6" max="6" width="13.125" style="3" customWidth="1"/>
    <col min="7" max="7" width="11.75" style="3" customWidth="1"/>
    <col min="8" max="8" width="14.62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3324</v>
      </c>
      <c r="C6" s="28"/>
      <c r="D6" s="29">
        <f>G6*4/100</f>
        <v>38512.800000000003</v>
      </c>
      <c r="E6" s="25"/>
      <c r="F6" s="28"/>
      <c r="G6" s="155">
        <f>SUM(G7:G107)</f>
        <v>962820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38042.800000000003</v>
      </c>
      <c r="P6" s="34"/>
      <c r="Q6" s="35">
        <f>SUM(R6:T6)</f>
        <v>470</v>
      </c>
      <c r="R6" s="33">
        <f>SUM(R7:R107)</f>
        <v>-1340</v>
      </c>
      <c r="S6" s="36"/>
      <c r="T6" s="37">
        <f>SUM(T7:T107)</f>
        <v>1810</v>
      </c>
    </row>
    <row r="7" spans="1:24" s="5" customFormat="1" ht="27" customHeight="1">
      <c r="A7" s="129">
        <v>1</v>
      </c>
      <c r="B7" s="130" t="s">
        <v>2016</v>
      </c>
      <c r="C7" s="115" t="s">
        <v>2117</v>
      </c>
      <c r="D7" s="24" t="s">
        <v>884</v>
      </c>
      <c r="E7" s="24" t="s">
        <v>1262</v>
      </c>
      <c r="F7" s="116" t="s">
        <v>1490</v>
      </c>
      <c r="G7" s="118">
        <v>7670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70" si="0">L7*30/100+J7*70/100</f>
        <v>83.5</v>
      </c>
      <c r="N7" s="46">
        <f t="shared" ref="N7:N70" si="1">G7</f>
        <v>7670</v>
      </c>
      <c r="O7" s="47">
        <v>40110</v>
      </c>
      <c r="P7" s="48">
        <v>6</v>
      </c>
      <c r="Q7" s="49">
        <f t="shared" ref="Q7:Q70" si="2">N7*P7/100</f>
        <v>460.2</v>
      </c>
      <c r="R7" s="49">
        <f t="shared" ref="R7:R70" si="3">(S7+T7)-G7-T7</f>
        <v>470</v>
      </c>
      <c r="S7" s="50">
        <f t="shared" ref="S7:S70" si="4">IF((G7+Q7)&lt;=O7,G7+CEILING(Q7, 10),O7)</f>
        <v>8140</v>
      </c>
      <c r="T7" s="50">
        <f t="shared" ref="T7:T70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2017</v>
      </c>
      <c r="C8" s="115" t="s">
        <v>2118</v>
      </c>
      <c r="D8" s="24" t="s">
        <v>1060</v>
      </c>
      <c r="E8" s="24" t="s">
        <v>1263</v>
      </c>
      <c r="F8" s="116" t="s">
        <v>1490</v>
      </c>
      <c r="G8" s="118">
        <v>8480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8480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8480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2018</v>
      </c>
      <c r="C9" s="115" t="s">
        <v>2119</v>
      </c>
      <c r="D9" s="24" t="s">
        <v>996</v>
      </c>
      <c r="E9" s="24" t="s">
        <v>1281</v>
      </c>
      <c r="F9" s="116" t="s">
        <v>1491</v>
      </c>
      <c r="G9" s="118">
        <v>11130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11130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11130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2019</v>
      </c>
      <c r="C10" s="115" t="s">
        <v>2120</v>
      </c>
      <c r="D10" s="24" t="s">
        <v>31</v>
      </c>
      <c r="E10" s="24" t="s">
        <v>1268</v>
      </c>
      <c r="F10" s="116" t="s">
        <v>1495</v>
      </c>
      <c r="G10" s="118">
        <v>12740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12740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12740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2020</v>
      </c>
      <c r="C11" s="115" t="s">
        <v>2121</v>
      </c>
      <c r="D11" s="24" t="s">
        <v>40</v>
      </c>
      <c r="E11" s="24" t="s">
        <v>1253</v>
      </c>
      <c r="F11" s="116" t="s">
        <v>1495</v>
      </c>
      <c r="G11" s="118">
        <v>12490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12490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12490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2021</v>
      </c>
      <c r="C12" s="115" t="s">
        <v>2122</v>
      </c>
      <c r="D12" s="24" t="s">
        <v>815</v>
      </c>
      <c r="E12" s="24" t="s">
        <v>1232</v>
      </c>
      <c r="F12" s="116" t="s">
        <v>1496</v>
      </c>
      <c r="G12" s="118">
        <v>12980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12980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12980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2022</v>
      </c>
      <c r="C13" s="115" t="s">
        <v>2123</v>
      </c>
      <c r="D13" s="24" t="s">
        <v>26</v>
      </c>
      <c r="E13" s="24" t="s">
        <v>1230</v>
      </c>
      <c r="F13" s="116" t="s">
        <v>1495</v>
      </c>
      <c r="G13" s="118">
        <v>13730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13730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13730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2023</v>
      </c>
      <c r="C14" s="115" t="s">
        <v>2124</v>
      </c>
      <c r="D14" s="24" t="s">
        <v>26</v>
      </c>
      <c r="E14" s="24" t="s">
        <v>1255</v>
      </c>
      <c r="F14" s="116" t="s">
        <v>1495</v>
      </c>
      <c r="G14" s="118">
        <v>12770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12770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12770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2024</v>
      </c>
      <c r="C15" s="115" t="s">
        <v>2125</v>
      </c>
      <c r="D15" s="24" t="s">
        <v>26</v>
      </c>
      <c r="E15" s="24" t="s">
        <v>1274</v>
      </c>
      <c r="F15" s="116" t="s">
        <v>1495</v>
      </c>
      <c r="G15" s="118">
        <v>13740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13740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13740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2025</v>
      </c>
      <c r="C16" s="115" t="s">
        <v>2126</v>
      </c>
      <c r="D16" s="24" t="s">
        <v>26</v>
      </c>
      <c r="E16" s="24" t="s">
        <v>1275</v>
      </c>
      <c r="F16" s="116" t="s">
        <v>1495</v>
      </c>
      <c r="G16" s="118">
        <v>13750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13750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13750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2026</v>
      </c>
      <c r="C17" s="115" t="s">
        <v>2127</v>
      </c>
      <c r="D17" s="24" t="s">
        <v>26</v>
      </c>
      <c r="E17" s="24" t="s">
        <v>1279</v>
      </c>
      <c r="F17" s="116" t="s">
        <v>1495</v>
      </c>
      <c r="G17" s="118">
        <v>13400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13400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13400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2027</v>
      </c>
      <c r="C18" s="115" t="s">
        <v>2128</v>
      </c>
      <c r="D18" s="24" t="s">
        <v>26</v>
      </c>
      <c r="E18" s="24" t="s">
        <v>1315</v>
      </c>
      <c r="F18" s="116" t="s">
        <v>1495</v>
      </c>
      <c r="G18" s="118">
        <v>13780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13780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13780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0" t="s">
        <v>2028</v>
      </c>
      <c r="C19" s="115" t="s">
        <v>2129</v>
      </c>
      <c r="D19" s="24" t="s">
        <v>26</v>
      </c>
      <c r="E19" s="24" t="s">
        <v>1326</v>
      </c>
      <c r="F19" s="116" t="s">
        <v>1495</v>
      </c>
      <c r="G19" s="118">
        <v>12740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12740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12740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2029</v>
      </c>
      <c r="C20" s="115" t="s">
        <v>2130</v>
      </c>
      <c r="D20" s="24" t="s">
        <v>26</v>
      </c>
      <c r="E20" s="24" t="s">
        <v>1333</v>
      </c>
      <c r="F20" s="116" t="s">
        <v>1495</v>
      </c>
      <c r="G20" s="118">
        <v>12800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12800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12800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2030</v>
      </c>
      <c r="C21" s="115" t="s">
        <v>2131</v>
      </c>
      <c r="D21" s="24" t="s">
        <v>48</v>
      </c>
      <c r="E21" s="24" t="s">
        <v>1293</v>
      </c>
      <c r="F21" s="116" t="s">
        <v>1495</v>
      </c>
      <c r="G21" s="118">
        <v>12830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12830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12830</v>
      </c>
      <c r="T21" s="50">
        <f t="shared" si="5"/>
        <v>0</v>
      </c>
      <c r="U21" s="109"/>
      <c r="V21" s="109"/>
      <c r="W21" s="109"/>
      <c r="X21" s="109"/>
    </row>
    <row r="22" spans="1:24" s="5" customFormat="1">
      <c r="A22" s="129">
        <v>16</v>
      </c>
      <c r="B22" s="130" t="s">
        <v>2031</v>
      </c>
      <c r="C22" s="115" t="s">
        <v>2132</v>
      </c>
      <c r="D22" s="24" t="s">
        <v>530</v>
      </c>
      <c r="E22" s="24" t="s">
        <v>1291</v>
      </c>
      <c r="F22" s="116" t="s">
        <v>1491</v>
      </c>
      <c r="G22" s="118">
        <v>11130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11130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11130</v>
      </c>
      <c r="T22" s="50">
        <f t="shared" si="5"/>
        <v>0</v>
      </c>
      <c r="U22" s="109"/>
      <c r="V22" s="109"/>
      <c r="W22" s="109"/>
      <c r="X22" s="109"/>
    </row>
    <row r="23" spans="1:24" s="5" customFormat="1">
      <c r="A23" s="129">
        <v>17</v>
      </c>
      <c r="B23" s="130" t="s">
        <v>2032</v>
      </c>
      <c r="C23" s="115" t="s">
        <v>2133</v>
      </c>
      <c r="D23" s="24" t="s">
        <v>424</v>
      </c>
      <c r="E23" s="24" t="s">
        <v>1242</v>
      </c>
      <c r="F23" s="116" t="s">
        <v>1491</v>
      </c>
      <c r="G23" s="118">
        <v>11160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11160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11160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0" t="s">
        <v>2033</v>
      </c>
      <c r="C24" s="115" t="s">
        <v>2134</v>
      </c>
      <c r="D24" s="24" t="s">
        <v>424</v>
      </c>
      <c r="E24" s="24" t="s">
        <v>1271</v>
      </c>
      <c r="F24" s="116" t="s">
        <v>1491</v>
      </c>
      <c r="G24" s="118">
        <v>11060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11060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11060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0" t="s">
        <v>2034</v>
      </c>
      <c r="C25" s="115" t="s">
        <v>2135</v>
      </c>
      <c r="D25" s="24" t="s">
        <v>817</v>
      </c>
      <c r="E25" s="24" t="s">
        <v>1231</v>
      </c>
      <c r="F25" s="116" t="s">
        <v>1490</v>
      </c>
      <c r="G25" s="118">
        <v>7610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7610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7610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0" t="s">
        <v>2035</v>
      </c>
      <c r="C26" s="115" t="s">
        <v>2136</v>
      </c>
      <c r="D26" s="24" t="s">
        <v>390</v>
      </c>
      <c r="E26" s="24" t="s">
        <v>1235</v>
      </c>
      <c r="F26" s="116" t="s">
        <v>1490</v>
      </c>
      <c r="G26" s="118">
        <v>8070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8070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8070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0" t="s">
        <v>2036</v>
      </c>
      <c r="C27" s="115" t="s">
        <v>2137</v>
      </c>
      <c r="D27" s="24" t="s">
        <v>415</v>
      </c>
      <c r="E27" s="24" t="s">
        <v>1278</v>
      </c>
      <c r="F27" s="116" t="s">
        <v>1490</v>
      </c>
      <c r="G27" s="118">
        <v>7450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7450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7450</v>
      </c>
      <c r="T27" s="50">
        <f t="shared" si="5"/>
        <v>0</v>
      </c>
      <c r="U27" s="109"/>
      <c r="V27" s="109"/>
      <c r="W27" s="109"/>
      <c r="X27" s="109"/>
    </row>
    <row r="28" spans="1:24" s="5" customFormat="1">
      <c r="A28" s="129">
        <v>22</v>
      </c>
      <c r="B28" s="130" t="s">
        <v>2037</v>
      </c>
      <c r="C28" s="115" t="s">
        <v>2138</v>
      </c>
      <c r="D28" s="24" t="s">
        <v>415</v>
      </c>
      <c r="E28" s="24" t="s">
        <v>1294</v>
      </c>
      <c r="F28" s="116" t="s">
        <v>1490</v>
      </c>
      <c r="G28" s="118">
        <v>7800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7800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7800</v>
      </c>
      <c r="T28" s="50">
        <f t="shared" si="5"/>
        <v>0</v>
      </c>
      <c r="U28" s="109"/>
      <c r="V28" s="109"/>
      <c r="W28" s="109"/>
      <c r="X28" s="109"/>
    </row>
    <row r="29" spans="1:24" s="5" customFormat="1">
      <c r="A29" s="129">
        <v>23</v>
      </c>
      <c r="B29" s="130" t="s">
        <v>2038</v>
      </c>
      <c r="C29" s="115" t="s">
        <v>2139</v>
      </c>
      <c r="D29" s="24" t="s">
        <v>486</v>
      </c>
      <c r="E29" s="24" t="s">
        <v>1297</v>
      </c>
      <c r="F29" s="116" t="s">
        <v>1490</v>
      </c>
      <c r="G29" s="118">
        <v>7900</v>
      </c>
      <c r="H29" s="159"/>
      <c r="I29" s="44"/>
      <c r="J29" s="45"/>
      <c r="K29" s="45"/>
      <c r="L29" s="45"/>
      <c r="M29" s="45">
        <f t="shared" si="0"/>
        <v>0</v>
      </c>
      <c r="N29" s="46">
        <f t="shared" si="1"/>
        <v>7900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7900</v>
      </c>
      <c r="T29" s="50">
        <f t="shared" si="5"/>
        <v>0</v>
      </c>
      <c r="U29" s="109"/>
      <c r="V29" s="109"/>
      <c r="W29" s="109"/>
      <c r="X29" s="109"/>
    </row>
    <row r="30" spans="1:24" s="5" customFormat="1">
      <c r="A30" s="129">
        <v>24</v>
      </c>
      <c r="B30" s="130" t="s">
        <v>2039</v>
      </c>
      <c r="C30" s="115" t="s">
        <v>2140</v>
      </c>
      <c r="D30" s="24" t="s">
        <v>398</v>
      </c>
      <c r="E30" s="24" t="s">
        <v>1300</v>
      </c>
      <c r="F30" s="116" t="s">
        <v>1490</v>
      </c>
      <c r="G30" s="118">
        <v>10500</v>
      </c>
      <c r="H30" s="159"/>
      <c r="I30" s="44"/>
      <c r="J30" s="45"/>
      <c r="K30" s="45"/>
      <c r="L30" s="45"/>
      <c r="M30" s="45">
        <f t="shared" si="0"/>
        <v>0</v>
      </c>
      <c r="N30" s="46">
        <f t="shared" si="1"/>
        <v>10500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10500</v>
      </c>
      <c r="T30" s="50">
        <f t="shared" si="5"/>
        <v>0</v>
      </c>
      <c r="U30" s="109"/>
      <c r="V30" s="109"/>
      <c r="W30" s="109"/>
      <c r="X30" s="109"/>
    </row>
    <row r="31" spans="1:24" s="5" customFormat="1">
      <c r="A31" s="129">
        <v>25</v>
      </c>
      <c r="B31" s="130" t="s">
        <v>2040</v>
      </c>
      <c r="C31" s="115" t="s">
        <v>2141</v>
      </c>
      <c r="D31" s="24" t="s">
        <v>410</v>
      </c>
      <c r="E31" s="24" t="s">
        <v>1303</v>
      </c>
      <c r="F31" s="116" t="s">
        <v>1490</v>
      </c>
      <c r="G31" s="118">
        <v>7480</v>
      </c>
      <c r="H31" s="159"/>
      <c r="I31" s="44"/>
      <c r="J31" s="45"/>
      <c r="K31" s="45"/>
      <c r="L31" s="45"/>
      <c r="M31" s="45">
        <f t="shared" si="0"/>
        <v>0</v>
      </c>
      <c r="N31" s="46">
        <f t="shared" si="1"/>
        <v>7480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7480</v>
      </c>
      <c r="T31" s="50">
        <f t="shared" si="5"/>
        <v>0</v>
      </c>
      <c r="U31" s="109"/>
      <c r="V31" s="109"/>
      <c r="W31" s="109"/>
      <c r="X31" s="109"/>
    </row>
    <row r="32" spans="1:24" s="5" customFormat="1">
      <c r="A32" s="129">
        <v>26</v>
      </c>
      <c r="B32" s="130" t="s">
        <v>2041</v>
      </c>
      <c r="C32" s="115" t="s">
        <v>2142</v>
      </c>
      <c r="D32" s="24" t="s">
        <v>410</v>
      </c>
      <c r="E32" s="24" t="s">
        <v>1308</v>
      </c>
      <c r="F32" s="116" t="s">
        <v>1490</v>
      </c>
      <c r="G32" s="118">
        <v>7630</v>
      </c>
      <c r="H32" s="159"/>
      <c r="I32" s="44"/>
      <c r="J32" s="45"/>
      <c r="K32" s="45"/>
      <c r="L32" s="45"/>
      <c r="M32" s="45">
        <f t="shared" si="0"/>
        <v>0</v>
      </c>
      <c r="N32" s="46">
        <f t="shared" si="1"/>
        <v>7630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7630</v>
      </c>
      <c r="T32" s="50">
        <f t="shared" si="5"/>
        <v>0</v>
      </c>
      <c r="U32" s="109"/>
      <c r="V32" s="109"/>
      <c r="W32" s="109"/>
      <c r="X32" s="109"/>
    </row>
    <row r="33" spans="1:24" s="5" customFormat="1">
      <c r="A33" s="129">
        <v>27</v>
      </c>
      <c r="B33" s="130" t="s">
        <v>2042</v>
      </c>
      <c r="C33" s="115" t="s">
        <v>2143</v>
      </c>
      <c r="D33" s="24" t="s">
        <v>415</v>
      </c>
      <c r="E33" s="24" t="s">
        <v>1310</v>
      </c>
      <c r="F33" s="116" t="s">
        <v>1490</v>
      </c>
      <c r="G33" s="118">
        <v>8090</v>
      </c>
      <c r="H33" s="159"/>
      <c r="I33" s="44"/>
      <c r="J33" s="45"/>
      <c r="K33" s="45"/>
      <c r="L33" s="45"/>
      <c r="M33" s="45">
        <f t="shared" si="0"/>
        <v>0</v>
      </c>
      <c r="N33" s="46">
        <f t="shared" si="1"/>
        <v>8090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8090</v>
      </c>
      <c r="T33" s="50">
        <f t="shared" si="5"/>
        <v>0</v>
      </c>
      <c r="U33" s="109"/>
      <c r="V33" s="109"/>
      <c r="W33" s="109"/>
      <c r="X33" s="109"/>
    </row>
    <row r="34" spans="1:24" s="5" customFormat="1">
      <c r="A34" s="129">
        <v>28</v>
      </c>
      <c r="B34" s="130" t="s">
        <v>2043</v>
      </c>
      <c r="C34" s="115" t="s">
        <v>2144</v>
      </c>
      <c r="D34" s="24" t="s">
        <v>390</v>
      </c>
      <c r="E34" s="24" t="s">
        <v>1317</v>
      </c>
      <c r="F34" s="116" t="s">
        <v>1490</v>
      </c>
      <c r="G34" s="118">
        <v>8290</v>
      </c>
      <c r="H34" s="159"/>
      <c r="I34" s="44"/>
      <c r="J34" s="45"/>
      <c r="K34" s="45"/>
      <c r="L34" s="45"/>
      <c r="M34" s="45">
        <f t="shared" si="0"/>
        <v>0</v>
      </c>
      <c r="N34" s="46">
        <f t="shared" si="1"/>
        <v>8290</v>
      </c>
      <c r="O34" s="47">
        <v>40110</v>
      </c>
      <c r="P34" s="48"/>
      <c r="Q34" s="49">
        <f t="shared" si="2"/>
        <v>0</v>
      </c>
      <c r="R34" s="49">
        <f t="shared" si="3"/>
        <v>0</v>
      </c>
      <c r="S34" s="50">
        <f t="shared" si="4"/>
        <v>8290</v>
      </c>
      <c r="T34" s="50">
        <f t="shared" si="5"/>
        <v>0</v>
      </c>
      <c r="U34" s="109"/>
      <c r="V34" s="109"/>
      <c r="W34" s="109"/>
      <c r="X34" s="109"/>
    </row>
    <row r="35" spans="1:24" s="5" customFormat="1">
      <c r="A35" s="129">
        <v>29</v>
      </c>
      <c r="B35" s="130" t="s">
        <v>2044</v>
      </c>
      <c r="C35" s="115" t="s">
        <v>2145</v>
      </c>
      <c r="D35" s="24" t="s">
        <v>390</v>
      </c>
      <c r="E35" s="24" t="s">
        <v>1329</v>
      </c>
      <c r="F35" s="116" t="s">
        <v>1490</v>
      </c>
      <c r="G35" s="118">
        <v>8090</v>
      </c>
      <c r="H35" s="159"/>
      <c r="I35" s="44"/>
      <c r="J35" s="45"/>
      <c r="K35" s="45"/>
      <c r="L35" s="45"/>
      <c r="M35" s="45">
        <f t="shared" si="0"/>
        <v>0</v>
      </c>
      <c r="N35" s="46">
        <f t="shared" si="1"/>
        <v>8090</v>
      </c>
      <c r="O35" s="47">
        <v>40110</v>
      </c>
      <c r="P35" s="48"/>
      <c r="Q35" s="49">
        <f t="shared" si="2"/>
        <v>0</v>
      </c>
      <c r="R35" s="49">
        <f t="shared" si="3"/>
        <v>0</v>
      </c>
      <c r="S35" s="50">
        <f t="shared" si="4"/>
        <v>8090</v>
      </c>
      <c r="T35" s="50">
        <f t="shared" si="5"/>
        <v>0</v>
      </c>
      <c r="U35" s="109"/>
      <c r="V35" s="109"/>
      <c r="W35" s="109"/>
      <c r="X35" s="109"/>
    </row>
    <row r="36" spans="1:24" s="5" customFormat="1">
      <c r="A36" s="129">
        <v>30</v>
      </c>
      <c r="B36" s="130" t="s">
        <v>2045</v>
      </c>
      <c r="C36" s="115" t="s">
        <v>2146</v>
      </c>
      <c r="D36" s="24" t="s">
        <v>410</v>
      </c>
      <c r="E36" s="24" t="s">
        <v>1254</v>
      </c>
      <c r="F36" s="116" t="s">
        <v>1490</v>
      </c>
      <c r="G36" s="118">
        <v>7450</v>
      </c>
      <c r="H36" s="159"/>
      <c r="I36" s="44"/>
      <c r="J36" s="45"/>
      <c r="K36" s="45"/>
      <c r="L36" s="45"/>
      <c r="M36" s="45">
        <f t="shared" si="0"/>
        <v>0</v>
      </c>
      <c r="N36" s="46">
        <f t="shared" si="1"/>
        <v>7450</v>
      </c>
      <c r="O36" s="47">
        <v>40110</v>
      </c>
      <c r="P36" s="48"/>
      <c r="Q36" s="49">
        <f t="shared" si="2"/>
        <v>0</v>
      </c>
      <c r="R36" s="49">
        <f t="shared" si="3"/>
        <v>0</v>
      </c>
      <c r="S36" s="50">
        <f t="shared" si="4"/>
        <v>7450</v>
      </c>
      <c r="T36" s="50">
        <f t="shared" si="5"/>
        <v>0</v>
      </c>
      <c r="U36" s="109"/>
      <c r="V36" s="109"/>
      <c r="W36" s="109"/>
      <c r="X36" s="109"/>
    </row>
    <row r="37" spans="1:24" s="5" customFormat="1">
      <c r="A37" s="129">
        <v>31</v>
      </c>
      <c r="B37" s="130" t="s">
        <v>2046</v>
      </c>
      <c r="C37" s="115" t="s">
        <v>2147</v>
      </c>
      <c r="D37" s="24" t="s">
        <v>410</v>
      </c>
      <c r="E37" s="24" t="s">
        <v>1283</v>
      </c>
      <c r="F37" s="116" t="s">
        <v>1490</v>
      </c>
      <c r="G37" s="118">
        <v>8050</v>
      </c>
      <c r="H37" s="159"/>
      <c r="I37" s="44"/>
      <c r="J37" s="45"/>
      <c r="K37" s="45"/>
      <c r="L37" s="45"/>
      <c r="M37" s="45">
        <f t="shared" si="0"/>
        <v>0</v>
      </c>
      <c r="N37" s="46">
        <f t="shared" si="1"/>
        <v>8050</v>
      </c>
      <c r="O37" s="47">
        <v>40110</v>
      </c>
      <c r="P37" s="48"/>
      <c r="Q37" s="49">
        <f t="shared" si="2"/>
        <v>0</v>
      </c>
      <c r="R37" s="49">
        <f t="shared" si="3"/>
        <v>0</v>
      </c>
      <c r="S37" s="50">
        <f t="shared" si="4"/>
        <v>8050</v>
      </c>
      <c r="T37" s="50">
        <f t="shared" si="5"/>
        <v>0</v>
      </c>
      <c r="U37" s="109"/>
      <c r="V37" s="109"/>
      <c r="W37" s="109"/>
      <c r="X37" s="109"/>
    </row>
    <row r="38" spans="1:24" s="5" customFormat="1">
      <c r="A38" s="129">
        <v>32</v>
      </c>
      <c r="B38" s="130" t="s">
        <v>2047</v>
      </c>
      <c r="C38" s="115" t="s">
        <v>2148</v>
      </c>
      <c r="D38" s="24" t="s">
        <v>1260</v>
      </c>
      <c r="E38" s="24" t="s">
        <v>1298</v>
      </c>
      <c r="F38" s="116" t="s">
        <v>1490</v>
      </c>
      <c r="G38" s="118">
        <v>8050</v>
      </c>
      <c r="H38" s="159"/>
      <c r="I38" s="44"/>
      <c r="J38" s="45"/>
      <c r="K38" s="45"/>
      <c r="L38" s="45"/>
      <c r="M38" s="45">
        <f t="shared" si="0"/>
        <v>0</v>
      </c>
      <c r="N38" s="46">
        <f t="shared" si="1"/>
        <v>8050</v>
      </c>
      <c r="O38" s="47">
        <v>40110</v>
      </c>
      <c r="P38" s="48"/>
      <c r="Q38" s="49">
        <f t="shared" si="2"/>
        <v>0</v>
      </c>
      <c r="R38" s="49">
        <f t="shared" si="3"/>
        <v>0</v>
      </c>
      <c r="S38" s="50">
        <f t="shared" si="4"/>
        <v>8050</v>
      </c>
      <c r="T38" s="50">
        <f t="shared" si="5"/>
        <v>0</v>
      </c>
      <c r="U38" s="109"/>
      <c r="V38" s="109"/>
      <c r="W38" s="109"/>
      <c r="X38" s="109"/>
    </row>
    <row r="39" spans="1:24" s="5" customFormat="1">
      <c r="A39" s="129">
        <v>33</v>
      </c>
      <c r="B39" s="130" t="s">
        <v>2048</v>
      </c>
      <c r="C39" s="115" t="s">
        <v>2149</v>
      </c>
      <c r="D39" s="24" t="s">
        <v>410</v>
      </c>
      <c r="E39" s="24" t="s">
        <v>1309</v>
      </c>
      <c r="F39" s="116" t="s">
        <v>1490</v>
      </c>
      <c r="G39" s="118">
        <v>7450</v>
      </c>
      <c r="H39" s="159"/>
      <c r="I39" s="44"/>
      <c r="J39" s="45"/>
      <c r="K39" s="45"/>
      <c r="L39" s="45"/>
      <c r="M39" s="45">
        <f t="shared" si="0"/>
        <v>0</v>
      </c>
      <c r="N39" s="46">
        <f t="shared" si="1"/>
        <v>7450</v>
      </c>
      <c r="O39" s="47">
        <v>40110</v>
      </c>
      <c r="P39" s="48"/>
      <c r="Q39" s="49">
        <f t="shared" si="2"/>
        <v>0</v>
      </c>
      <c r="R39" s="49">
        <f t="shared" si="3"/>
        <v>0</v>
      </c>
      <c r="S39" s="50">
        <f t="shared" si="4"/>
        <v>7450</v>
      </c>
      <c r="T39" s="50">
        <f t="shared" si="5"/>
        <v>0</v>
      </c>
      <c r="U39" s="109"/>
      <c r="V39" s="109"/>
      <c r="W39" s="109"/>
      <c r="X39" s="109"/>
    </row>
    <row r="40" spans="1:24" s="5" customFormat="1">
      <c r="A40" s="129">
        <v>34</v>
      </c>
      <c r="B40" s="130" t="s">
        <v>2049</v>
      </c>
      <c r="C40" s="115" t="s">
        <v>2150</v>
      </c>
      <c r="D40" s="24" t="s">
        <v>410</v>
      </c>
      <c r="E40" s="24" t="s">
        <v>1246</v>
      </c>
      <c r="F40" s="116" t="s">
        <v>1490</v>
      </c>
      <c r="G40" s="118">
        <v>7900</v>
      </c>
      <c r="H40" s="159"/>
      <c r="I40" s="44"/>
      <c r="J40" s="45"/>
      <c r="K40" s="45"/>
      <c r="L40" s="45"/>
      <c r="M40" s="45">
        <f t="shared" si="0"/>
        <v>0</v>
      </c>
      <c r="N40" s="46">
        <f t="shared" si="1"/>
        <v>7900</v>
      </c>
      <c r="O40" s="47">
        <v>40110</v>
      </c>
      <c r="P40" s="48"/>
      <c r="Q40" s="49">
        <f t="shared" si="2"/>
        <v>0</v>
      </c>
      <c r="R40" s="49">
        <f t="shared" si="3"/>
        <v>0</v>
      </c>
      <c r="S40" s="50">
        <f t="shared" si="4"/>
        <v>7900</v>
      </c>
      <c r="T40" s="50">
        <f t="shared" si="5"/>
        <v>0</v>
      </c>
      <c r="U40" s="109"/>
      <c r="V40" s="109"/>
      <c r="W40" s="109"/>
      <c r="X40" s="109"/>
    </row>
    <row r="41" spans="1:24" s="5" customFormat="1">
      <c r="A41" s="129">
        <v>35</v>
      </c>
      <c r="B41" s="130" t="s">
        <v>2050</v>
      </c>
      <c r="C41" s="115" t="s">
        <v>2151</v>
      </c>
      <c r="D41" s="24" t="s">
        <v>398</v>
      </c>
      <c r="E41" s="24" t="s">
        <v>1249</v>
      </c>
      <c r="F41" s="116" t="s">
        <v>1490</v>
      </c>
      <c r="G41" s="118">
        <v>7810</v>
      </c>
      <c r="H41" s="159"/>
      <c r="I41" s="44"/>
      <c r="J41" s="45"/>
      <c r="K41" s="45"/>
      <c r="L41" s="45"/>
      <c r="M41" s="45">
        <f t="shared" si="0"/>
        <v>0</v>
      </c>
      <c r="N41" s="46">
        <f t="shared" si="1"/>
        <v>7810</v>
      </c>
      <c r="O41" s="47">
        <v>40110</v>
      </c>
      <c r="P41" s="48"/>
      <c r="Q41" s="49">
        <f t="shared" si="2"/>
        <v>0</v>
      </c>
      <c r="R41" s="49">
        <f t="shared" si="3"/>
        <v>0</v>
      </c>
      <c r="S41" s="50">
        <f t="shared" si="4"/>
        <v>7810</v>
      </c>
      <c r="T41" s="50">
        <f t="shared" si="5"/>
        <v>0</v>
      </c>
      <c r="U41" s="109"/>
      <c r="V41" s="109"/>
      <c r="W41" s="109"/>
      <c r="X41" s="109"/>
    </row>
    <row r="42" spans="1:24" s="5" customFormat="1">
      <c r="A42" s="129">
        <v>36</v>
      </c>
      <c r="B42" s="130" t="s">
        <v>2051</v>
      </c>
      <c r="C42" s="115" t="s">
        <v>2152</v>
      </c>
      <c r="D42" s="24" t="s">
        <v>477</v>
      </c>
      <c r="E42" s="24" t="s">
        <v>1257</v>
      </c>
      <c r="F42" s="116" t="s">
        <v>1490</v>
      </c>
      <c r="G42" s="118">
        <v>8180</v>
      </c>
      <c r="H42" s="159"/>
      <c r="I42" s="44"/>
      <c r="J42" s="45"/>
      <c r="K42" s="45"/>
      <c r="L42" s="45"/>
      <c r="M42" s="45">
        <f t="shared" si="0"/>
        <v>0</v>
      </c>
      <c r="N42" s="46">
        <f t="shared" si="1"/>
        <v>8180</v>
      </c>
      <c r="O42" s="47">
        <v>40110</v>
      </c>
      <c r="P42" s="48"/>
      <c r="Q42" s="49">
        <f t="shared" si="2"/>
        <v>0</v>
      </c>
      <c r="R42" s="49">
        <f t="shared" si="3"/>
        <v>0</v>
      </c>
      <c r="S42" s="50">
        <f t="shared" si="4"/>
        <v>8180</v>
      </c>
      <c r="T42" s="50">
        <f t="shared" si="5"/>
        <v>0</v>
      </c>
      <c r="U42" s="109"/>
      <c r="V42" s="109"/>
      <c r="W42" s="109"/>
      <c r="X42" s="109"/>
    </row>
    <row r="43" spans="1:24" s="5" customFormat="1">
      <c r="A43" s="129">
        <v>37</v>
      </c>
      <c r="B43" s="130" t="s">
        <v>2052</v>
      </c>
      <c r="C43" s="115" t="s">
        <v>2153</v>
      </c>
      <c r="D43" s="24" t="s">
        <v>1265</v>
      </c>
      <c r="E43" s="24" t="s">
        <v>1296</v>
      </c>
      <c r="F43" s="116" t="s">
        <v>1490</v>
      </c>
      <c r="G43" s="118">
        <v>7700</v>
      </c>
      <c r="H43" s="159"/>
      <c r="I43" s="44"/>
      <c r="J43" s="45"/>
      <c r="K43" s="45"/>
      <c r="L43" s="45"/>
      <c r="M43" s="45">
        <f t="shared" si="0"/>
        <v>0</v>
      </c>
      <c r="N43" s="46">
        <f t="shared" si="1"/>
        <v>7700</v>
      </c>
      <c r="O43" s="47">
        <v>35220</v>
      </c>
      <c r="P43" s="48"/>
      <c r="Q43" s="49">
        <f t="shared" si="2"/>
        <v>0</v>
      </c>
      <c r="R43" s="49">
        <f t="shared" si="3"/>
        <v>0</v>
      </c>
      <c r="S43" s="50">
        <f t="shared" si="4"/>
        <v>7700</v>
      </c>
      <c r="T43" s="50">
        <f t="shared" si="5"/>
        <v>0</v>
      </c>
      <c r="U43" s="109"/>
      <c r="V43" s="109"/>
      <c r="W43" s="109"/>
      <c r="X43" s="109"/>
    </row>
    <row r="44" spans="1:24" s="5" customFormat="1">
      <c r="A44" s="129">
        <v>38</v>
      </c>
      <c r="B44" s="130" t="s">
        <v>2053</v>
      </c>
      <c r="C44" s="115" t="s">
        <v>2154</v>
      </c>
      <c r="D44" s="24" t="s">
        <v>477</v>
      </c>
      <c r="E44" s="24" t="s">
        <v>1269</v>
      </c>
      <c r="F44" s="116" t="s">
        <v>1490</v>
      </c>
      <c r="G44" s="118">
        <v>7460</v>
      </c>
      <c r="H44" s="159"/>
      <c r="I44" s="44"/>
      <c r="J44" s="45"/>
      <c r="K44" s="45"/>
      <c r="L44" s="45"/>
      <c r="M44" s="45">
        <f t="shared" si="0"/>
        <v>0</v>
      </c>
      <c r="N44" s="46">
        <f t="shared" si="1"/>
        <v>7460</v>
      </c>
      <c r="O44" s="47">
        <v>35220</v>
      </c>
      <c r="P44" s="48"/>
      <c r="Q44" s="49">
        <f t="shared" si="2"/>
        <v>0</v>
      </c>
      <c r="R44" s="49">
        <f t="shared" si="3"/>
        <v>0</v>
      </c>
      <c r="S44" s="50">
        <f t="shared" si="4"/>
        <v>7460</v>
      </c>
      <c r="T44" s="50">
        <f t="shared" si="5"/>
        <v>0</v>
      </c>
      <c r="U44" s="109"/>
      <c r="V44" s="109"/>
      <c r="W44" s="109"/>
      <c r="X44" s="109"/>
    </row>
    <row r="45" spans="1:24" s="5" customFormat="1">
      <c r="A45" s="129">
        <v>39</v>
      </c>
      <c r="B45" s="130" t="s">
        <v>2054</v>
      </c>
      <c r="C45" s="115" t="s">
        <v>2155</v>
      </c>
      <c r="D45" s="24" t="s">
        <v>477</v>
      </c>
      <c r="E45" s="24" t="s">
        <v>1316</v>
      </c>
      <c r="F45" s="116" t="s">
        <v>1490</v>
      </c>
      <c r="G45" s="118">
        <v>7920</v>
      </c>
      <c r="H45" s="159"/>
      <c r="I45" s="44"/>
      <c r="J45" s="45"/>
      <c r="K45" s="45"/>
      <c r="L45" s="45"/>
      <c r="M45" s="45">
        <f t="shared" si="0"/>
        <v>0</v>
      </c>
      <c r="N45" s="46">
        <f t="shared" si="1"/>
        <v>7920</v>
      </c>
      <c r="O45" s="47">
        <v>35220</v>
      </c>
      <c r="P45" s="48"/>
      <c r="Q45" s="49">
        <f t="shared" si="2"/>
        <v>0</v>
      </c>
      <c r="R45" s="49">
        <f t="shared" si="3"/>
        <v>0</v>
      </c>
      <c r="S45" s="50">
        <f t="shared" si="4"/>
        <v>7920</v>
      </c>
      <c r="T45" s="50">
        <f t="shared" si="5"/>
        <v>0</v>
      </c>
      <c r="U45" s="109"/>
      <c r="V45" s="109"/>
      <c r="W45" s="109"/>
      <c r="X45" s="109"/>
    </row>
    <row r="46" spans="1:24" s="5" customFormat="1">
      <c r="A46" s="129">
        <v>40</v>
      </c>
      <c r="B46" s="130" t="s">
        <v>2055</v>
      </c>
      <c r="C46" s="115" t="s">
        <v>2156</v>
      </c>
      <c r="D46" s="24" t="s">
        <v>398</v>
      </c>
      <c r="E46" s="24" t="s">
        <v>1248</v>
      </c>
      <c r="F46" s="116" t="s">
        <v>1490</v>
      </c>
      <c r="G46" s="118">
        <v>10140</v>
      </c>
      <c r="H46" s="159"/>
      <c r="I46" s="44"/>
      <c r="J46" s="45"/>
      <c r="K46" s="45"/>
      <c r="L46" s="45"/>
      <c r="M46" s="45">
        <f t="shared" si="0"/>
        <v>0</v>
      </c>
      <c r="N46" s="46">
        <f t="shared" si="1"/>
        <v>10140</v>
      </c>
      <c r="O46" s="47">
        <v>35220</v>
      </c>
      <c r="P46" s="48"/>
      <c r="Q46" s="49">
        <f t="shared" si="2"/>
        <v>0</v>
      </c>
      <c r="R46" s="49">
        <f t="shared" si="3"/>
        <v>0</v>
      </c>
      <c r="S46" s="50">
        <f t="shared" si="4"/>
        <v>10140</v>
      </c>
      <c r="T46" s="50">
        <f t="shared" si="5"/>
        <v>0</v>
      </c>
      <c r="U46" s="109"/>
      <c r="V46" s="109"/>
      <c r="W46" s="109"/>
      <c r="X46" s="109"/>
    </row>
    <row r="47" spans="1:24" s="5" customFormat="1">
      <c r="A47" s="129">
        <v>41</v>
      </c>
      <c r="B47" s="130" t="s">
        <v>2056</v>
      </c>
      <c r="C47" s="115" t="s">
        <v>2157</v>
      </c>
      <c r="D47" s="24" t="s">
        <v>398</v>
      </c>
      <c r="E47" s="24" t="s">
        <v>1299</v>
      </c>
      <c r="F47" s="116" t="s">
        <v>1490</v>
      </c>
      <c r="G47" s="118">
        <v>7450</v>
      </c>
      <c r="H47" s="159"/>
      <c r="I47" s="44"/>
      <c r="J47" s="45"/>
      <c r="K47" s="45"/>
      <c r="L47" s="45"/>
      <c r="M47" s="45">
        <f t="shared" si="0"/>
        <v>0</v>
      </c>
      <c r="N47" s="46">
        <f t="shared" si="1"/>
        <v>7450</v>
      </c>
      <c r="O47" s="47">
        <v>35220</v>
      </c>
      <c r="P47" s="48"/>
      <c r="Q47" s="49">
        <f t="shared" si="2"/>
        <v>0</v>
      </c>
      <c r="R47" s="49">
        <f t="shared" si="3"/>
        <v>0</v>
      </c>
      <c r="S47" s="50">
        <f t="shared" si="4"/>
        <v>7450</v>
      </c>
      <c r="T47" s="50">
        <f t="shared" si="5"/>
        <v>0</v>
      </c>
      <c r="U47" s="109"/>
      <c r="V47" s="109"/>
      <c r="W47" s="109"/>
      <c r="X47" s="109"/>
    </row>
    <row r="48" spans="1:24" s="5" customFormat="1">
      <c r="A48" s="129">
        <v>42</v>
      </c>
      <c r="B48" s="130" t="s">
        <v>2057</v>
      </c>
      <c r="C48" s="115" t="s">
        <v>2158</v>
      </c>
      <c r="D48" s="24" t="s">
        <v>398</v>
      </c>
      <c r="E48" s="24" t="s">
        <v>1302</v>
      </c>
      <c r="F48" s="116" t="s">
        <v>1490</v>
      </c>
      <c r="G48" s="118">
        <v>11680</v>
      </c>
      <c r="H48" s="159"/>
      <c r="I48" s="44"/>
      <c r="J48" s="45"/>
      <c r="K48" s="45"/>
      <c r="L48" s="45"/>
      <c r="M48" s="45">
        <f t="shared" si="0"/>
        <v>0</v>
      </c>
      <c r="N48" s="46">
        <f t="shared" si="1"/>
        <v>11680</v>
      </c>
      <c r="O48" s="47">
        <v>35220</v>
      </c>
      <c r="P48" s="48"/>
      <c r="Q48" s="49">
        <f t="shared" si="2"/>
        <v>0</v>
      </c>
      <c r="R48" s="49">
        <f t="shared" si="3"/>
        <v>0</v>
      </c>
      <c r="S48" s="50">
        <f t="shared" si="4"/>
        <v>11680</v>
      </c>
      <c r="T48" s="50">
        <f t="shared" si="5"/>
        <v>0</v>
      </c>
      <c r="U48" s="109"/>
      <c r="V48" s="109"/>
      <c r="W48" s="109"/>
      <c r="X48" s="109"/>
    </row>
    <row r="49" spans="1:24" s="5" customFormat="1">
      <c r="A49" s="129">
        <v>43</v>
      </c>
      <c r="B49" s="130" t="s">
        <v>2058</v>
      </c>
      <c r="C49" s="115" t="s">
        <v>2159</v>
      </c>
      <c r="D49" s="24" t="s">
        <v>398</v>
      </c>
      <c r="E49" s="24" t="s">
        <v>1305</v>
      </c>
      <c r="F49" s="116" t="s">
        <v>1490</v>
      </c>
      <c r="G49" s="118">
        <v>8480</v>
      </c>
      <c r="H49" s="159"/>
      <c r="I49" s="44"/>
      <c r="J49" s="45"/>
      <c r="K49" s="45"/>
      <c r="L49" s="45"/>
      <c r="M49" s="45">
        <f t="shared" si="0"/>
        <v>0</v>
      </c>
      <c r="N49" s="46">
        <f t="shared" si="1"/>
        <v>8480</v>
      </c>
      <c r="O49" s="47">
        <v>14850</v>
      </c>
      <c r="P49" s="48"/>
      <c r="Q49" s="49">
        <f t="shared" si="2"/>
        <v>0</v>
      </c>
      <c r="R49" s="49">
        <f t="shared" si="3"/>
        <v>0</v>
      </c>
      <c r="S49" s="50">
        <f t="shared" si="4"/>
        <v>8480</v>
      </c>
      <c r="T49" s="50">
        <f t="shared" si="5"/>
        <v>0</v>
      </c>
      <c r="U49" s="109"/>
      <c r="V49" s="109"/>
      <c r="W49" s="109"/>
      <c r="X49" s="109"/>
    </row>
    <row r="50" spans="1:24" s="5" customFormat="1">
      <c r="A50" s="129">
        <v>44</v>
      </c>
      <c r="B50" s="130" t="s">
        <v>2059</v>
      </c>
      <c r="C50" s="115" t="s">
        <v>2160</v>
      </c>
      <c r="D50" s="24" t="s">
        <v>398</v>
      </c>
      <c r="E50" s="24" t="s">
        <v>1306</v>
      </c>
      <c r="F50" s="116" t="s">
        <v>1490</v>
      </c>
      <c r="G50" s="118">
        <v>8640</v>
      </c>
      <c r="H50" s="159"/>
      <c r="I50" s="44"/>
      <c r="J50" s="45"/>
      <c r="K50" s="45"/>
      <c r="L50" s="45"/>
      <c r="M50" s="45">
        <f t="shared" si="0"/>
        <v>0</v>
      </c>
      <c r="N50" s="46">
        <f t="shared" si="1"/>
        <v>8640</v>
      </c>
      <c r="O50" s="47">
        <v>14850</v>
      </c>
      <c r="P50" s="48"/>
      <c r="Q50" s="49">
        <f t="shared" si="2"/>
        <v>0</v>
      </c>
      <c r="R50" s="49">
        <f t="shared" si="3"/>
        <v>0</v>
      </c>
      <c r="S50" s="50">
        <f t="shared" si="4"/>
        <v>8640</v>
      </c>
      <c r="T50" s="50">
        <f t="shared" si="5"/>
        <v>0</v>
      </c>
      <c r="U50" s="109"/>
      <c r="V50" s="109"/>
      <c r="W50" s="109"/>
      <c r="X50" s="109"/>
    </row>
    <row r="51" spans="1:24" s="5" customFormat="1">
      <c r="A51" s="129">
        <v>45</v>
      </c>
      <c r="B51" s="130" t="s">
        <v>2060</v>
      </c>
      <c r="C51" s="115" t="s">
        <v>2161</v>
      </c>
      <c r="D51" s="24" t="s">
        <v>398</v>
      </c>
      <c r="E51" s="24" t="s">
        <v>1311</v>
      </c>
      <c r="F51" s="116" t="s">
        <v>1490</v>
      </c>
      <c r="G51" s="118">
        <v>8800</v>
      </c>
      <c r="H51" s="159"/>
      <c r="I51" s="44"/>
      <c r="J51" s="45"/>
      <c r="K51" s="45"/>
      <c r="L51" s="45"/>
      <c r="M51" s="45">
        <f t="shared" si="0"/>
        <v>0</v>
      </c>
      <c r="N51" s="46">
        <f t="shared" si="1"/>
        <v>8800</v>
      </c>
      <c r="O51" s="47">
        <v>14850</v>
      </c>
      <c r="P51" s="48"/>
      <c r="Q51" s="49">
        <f t="shared" si="2"/>
        <v>0</v>
      </c>
      <c r="R51" s="49">
        <f t="shared" si="3"/>
        <v>0</v>
      </c>
      <c r="S51" s="50">
        <f t="shared" si="4"/>
        <v>8800</v>
      </c>
      <c r="T51" s="50">
        <f t="shared" si="5"/>
        <v>0</v>
      </c>
      <c r="U51" s="109"/>
      <c r="V51" s="109"/>
      <c r="W51" s="109"/>
      <c r="X51" s="109"/>
    </row>
    <row r="52" spans="1:24" s="5" customFormat="1">
      <c r="A52" s="129">
        <v>46</v>
      </c>
      <c r="B52" s="130" t="s">
        <v>2061</v>
      </c>
      <c r="C52" s="115" t="s">
        <v>2162</v>
      </c>
      <c r="D52" s="24" t="s">
        <v>398</v>
      </c>
      <c r="E52" s="24" t="s">
        <v>1312</v>
      </c>
      <c r="F52" s="116" t="s">
        <v>1490</v>
      </c>
      <c r="G52" s="118">
        <v>8220</v>
      </c>
      <c r="H52" s="159"/>
      <c r="I52" s="44"/>
      <c r="J52" s="45"/>
      <c r="K52" s="45"/>
      <c r="L52" s="45"/>
      <c r="M52" s="45">
        <f t="shared" si="0"/>
        <v>0</v>
      </c>
      <c r="N52" s="46">
        <f t="shared" si="1"/>
        <v>8220</v>
      </c>
      <c r="O52" s="47">
        <v>14850</v>
      </c>
      <c r="P52" s="48"/>
      <c r="Q52" s="49">
        <f t="shared" si="2"/>
        <v>0</v>
      </c>
      <c r="R52" s="49">
        <f t="shared" si="3"/>
        <v>0</v>
      </c>
      <c r="S52" s="50">
        <f t="shared" si="4"/>
        <v>8220</v>
      </c>
      <c r="T52" s="50">
        <f t="shared" si="5"/>
        <v>0</v>
      </c>
      <c r="U52" s="109"/>
      <c r="V52" s="109"/>
      <c r="W52" s="109"/>
      <c r="X52" s="109"/>
    </row>
    <row r="53" spans="1:24" s="5" customFormat="1">
      <c r="A53" s="129">
        <v>47</v>
      </c>
      <c r="B53" s="130" t="s">
        <v>2062</v>
      </c>
      <c r="C53" s="115" t="s">
        <v>2163</v>
      </c>
      <c r="D53" s="24" t="s">
        <v>398</v>
      </c>
      <c r="E53" s="24" t="s">
        <v>1319</v>
      </c>
      <c r="F53" s="116" t="s">
        <v>1490</v>
      </c>
      <c r="G53" s="118">
        <v>8240</v>
      </c>
      <c r="H53" s="159"/>
      <c r="I53" s="44"/>
      <c r="J53" s="45"/>
      <c r="K53" s="45"/>
      <c r="L53" s="45"/>
      <c r="M53" s="45">
        <f t="shared" si="0"/>
        <v>0</v>
      </c>
      <c r="N53" s="46">
        <f t="shared" si="1"/>
        <v>8240</v>
      </c>
      <c r="O53" s="47">
        <v>14850</v>
      </c>
      <c r="P53" s="48"/>
      <c r="Q53" s="49">
        <f t="shared" si="2"/>
        <v>0</v>
      </c>
      <c r="R53" s="49">
        <f t="shared" si="3"/>
        <v>0</v>
      </c>
      <c r="S53" s="50">
        <f t="shared" si="4"/>
        <v>8240</v>
      </c>
      <c r="T53" s="50">
        <f t="shared" si="5"/>
        <v>0</v>
      </c>
      <c r="U53" s="109"/>
      <c r="V53" s="109"/>
      <c r="W53" s="109"/>
      <c r="X53" s="109"/>
    </row>
    <row r="54" spans="1:24" s="5" customFormat="1">
      <c r="A54" s="129">
        <v>48</v>
      </c>
      <c r="B54" s="130" t="s">
        <v>2063</v>
      </c>
      <c r="C54" s="115" t="s">
        <v>2164</v>
      </c>
      <c r="D54" s="24" t="s">
        <v>398</v>
      </c>
      <c r="E54" s="24" t="s">
        <v>1320</v>
      </c>
      <c r="F54" s="116" t="s">
        <v>1490</v>
      </c>
      <c r="G54" s="118">
        <v>8980</v>
      </c>
      <c r="H54" s="159"/>
      <c r="I54" s="44"/>
      <c r="J54" s="45"/>
      <c r="K54" s="45"/>
      <c r="L54" s="45"/>
      <c r="M54" s="45">
        <f t="shared" si="0"/>
        <v>0</v>
      </c>
      <c r="N54" s="46">
        <f t="shared" si="1"/>
        <v>8980</v>
      </c>
      <c r="O54" s="47">
        <v>14850</v>
      </c>
      <c r="P54" s="48"/>
      <c r="Q54" s="49">
        <f t="shared" si="2"/>
        <v>0</v>
      </c>
      <c r="R54" s="49">
        <f t="shared" si="3"/>
        <v>0</v>
      </c>
      <c r="S54" s="50">
        <f t="shared" si="4"/>
        <v>8980</v>
      </c>
      <c r="T54" s="50">
        <f t="shared" si="5"/>
        <v>0</v>
      </c>
      <c r="U54" s="109"/>
      <c r="V54" s="109"/>
      <c r="W54" s="109"/>
      <c r="X54" s="109"/>
    </row>
    <row r="55" spans="1:24" s="5" customFormat="1">
      <c r="A55" s="129">
        <v>49</v>
      </c>
      <c r="B55" s="130" t="s">
        <v>2064</v>
      </c>
      <c r="C55" s="115" t="s">
        <v>2165</v>
      </c>
      <c r="D55" s="24" t="s">
        <v>1323</v>
      </c>
      <c r="E55" s="24" t="s">
        <v>1322</v>
      </c>
      <c r="F55" s="116" t="s">
        <v>1490</v>
      </c>
      <c r="G55" s="118">
        <v>11030</v>
      </c>
      <c r="H55" s="159"/>
      <c r="I55" s="44"/>
      <c r="J55" s="45"/>
      <c r="K55" s="45"/>
      <c r="L55" s="45"/>
      <c r="M55" s="45">
        <f t="shared" si="0"/>
        <v>0</v>
      </c>
      <c r="N55" s="46">
        <f t="shared" si="1"/>
        <v>11030</v>
      </c>
      <c r="O55" s="47">
        <v>14850</v>
      </c>
      <c r="P55" s="48"/>
      <c r="Q55" s="49">
        <f t="shared" si="2"/>
        <v>0</v>
      </c>
      <c r="R55" s="49">
        <f t="shared" si="3"/>
        <v>0</v>
      </c>
      <c r="S55" s="50">
        <f t="shared" si="4"/>
        <v>11030</v>
      </c>
      <c r="T55" s="50">
        <f t="shared" si="5"/>
        <v>0</v>
      </c>
      <c r="U55" s="109"/>
      <c r="V55" s="109"/>
      <c r="W55" s="109"/>
      <c r="X55" s="109"/>
    </row>
    <row r="56" spans="1:24" s="5" customFormat="1">
      <c r="A56" s="129">
        <v>50</v>
      </c>
      <c r="B56" s="130" t="s">
        <v>2065</v>
      </c>
      <c r="C56" s="115" t="s">
        <v>2166</v>
      </c>
      <c r="D56" s="24" t="s">
        <v>444</v>
      </c>
      <c r="E56" s="24" t="s">
        <v>1321</v>
      </c>
      <c r="F56" s="116" t="s">
        <v>1490</v>
      </c>
      <c r="G56" s="118">
        <v>12770</v>
      </c>
      <c r="H56" s="159"/>
      <c r="I56" s="44"/>
      <c r="J56" s="45"/>
      <c r="K56" s="45"/>
      <c r="L56" s="45"/>
      <c r="M56" s="45">
        <f t="shared" si="0"/>
        <v>0</v>
      </c>
      <c r="N56" s="46">
        <f t="shared" si="1"/>
        <v>12770</v>
      </c>
      <c r="O56" s="47">
        <v>14850</v>
      </c>
      <c r="P56" s="48"/>
      <c r="Q56" s="49">
        <f t="shared" si="2"/>
        <v>0</v>
      </c>
      <c r="R56" s="49">
        <f t="shared" si="3"/>
        <v>0</v>
      </c>
      <c r="S56" s="50">
        <f t="shared" si="4"/>
        <v>12770</v>
      </c>
      <c r="T56" s="50">
        <f t="shared" si="5"/>
        <v>0</v>
      </c>
      <c r="U56" s="109"/>
      <c r="V56" s="109"/>
      <c r="W56" s="109"/>
      <c r="X56" s="109"/>
    </row>
    <row r="57" spans="1:24" s="5" customFormat="1">
      <c r="A57" s="129">
        <v>51</v>
      </c>
      <c r="B57" s="130" t="s">
        <v>2066</v>
      </c>
      <c r="C57" s="115" t="s">
        <v>2167</v>
      </c>
      <c r="D57" s="24" t="s">
        <v>390</v>
      </c>
      <c r="E57" s="24" t="s">
        <v>1238</v>
      </c>
      <c r="F57" s="116" t="s">
        <v>1490</v>
      </c>
      <c r="G57" s="118">
        <v>7450</v>
      </c>
      <c r="H57" s="159"/>
      <c r="I57" s="44"/>
      <c r="J57" s="45"/>
      <c r="K57" s="45"/>
      <c r="L57" s="45"/>
      <c r="M57" s="45">
        <f t="shared" si="0"/>
        <v>0</v>
      </c>
      <c r="N57" s="46">
        <f t="shared" si="1"/>
        <v>7450</v>
      </c>
      <c r="O57" s="47">
        <v>14850</v>
      </c>
      <c r="P57" s="48"/>
      <c r="Q57" s="49">
        <f t="shared" si="2"/>
        <v>0</v>
      </c>
      <c r="R57" s="49">
        <f t="shared" si="3"/>
        <v>0</v>
      </c>
      <c r="S57" s="50">
        <f t="shared" si="4"/>
        <v>7450</v>
      </c>
      <c r="T57" s="50">
        <f t="shared" si="5"/>
        <v>0</v>
      </c>
      <c r="U57" s="109"/>
      <c r="V57" s="109"/>
      <c r="W57" s="109"/>
      <c r="X57" s="109"/>
    </row>
    <row r="58" spans="1:24" s="5" customFormat="1">
      <c r="A58" s="129">
        <v>52</v>
      </c>
      <c r="B58" s="130" t="s">
        <v>2067</v>
      </c>
      <c r="C58" s="115" t="s">
        <v>2168</v>
      </c>
      <c r="D58" s="24" t="s">
        <v>390</v>
      </c>
      <c r="E58" s="24" t="s">
        <v>1241</v>
      </c>
      <c r="F58" s="116" t="s">
        <v>1490</v>
      </c>
      <c r="G58" s="118">
        <v>7610</v>
      </c>
      <c r="H58" s="159"/>
      <c r="I58" s="44"/>
      <c r="J58" s="45"/>
      <c r="K58" s="45"/>
      <c r="L58" s="45"/>
      <c r="M58" s="45">
        <f t="shared" si="0"/>
        <v>0</v>
      </c>
      <c r="N58" s="46">
        <f t="shared" si="1"/>
        <v>7610</v>
      </c>
      <c r="O58" s="47">
        <v>14850</v>
      </c>
      <c r="P58" s="48"/>
      <c r="Q58" s="49">
        <f t="shared" si="2"/>
        <v>0</v>
      </c>
      <c r="R58" s="49">
        <f t="shared" si="3"/>
        <v>0</v>
      </c>
      <c r="S58" s="50">
        <f t="shared" si="4"/>
        <v>7610</v>
      </c>
      <c r="T58" s="50">
        <f t="shared" si="5"/>
        <v>0</v>
      </c>
      <c r="U58" s="109"/>
      <c r="V58" s="109"/>
      <c r="W58" s="109"/>
      <c r="X58" s="109"/>
    </row>
    <row r="59" spans="1:24" s="5" customFormat="1">
      <c r="A59" s="129">
        <v>53</v>
      </c>
      <c r="B59" s="130" t="s">
        <v>2068</v>
      </c>
      <c r="C59" s="115" t="s">
        <v>2169</v>
      </c>
      <c r="D59" s="24" t="s">
        <v>390</v>
      </c>
      <c r="E59" s="24" t="s">
        <v>1250</v>
      </c>
      <c r="F59" s="116" t="s">
        <v>1490</v>
      </c>
      <c r="G59" s="118">
        <v>11190</v>
      </c>
      <c r="H59" s="159"/>
      <c r="I59" s="44"/>
      <c r="J59" s="45"/>
      <c r="K59" s="45"/>
      <c r="L59" s="45"/>
      <c r="M59" s="45">
        <f t="shared" si="0"/>
        <v>0</v>
      </c>
      <c r="N59" s="46">
        <f t="shared" si="1"/>
        <v>11190</v>
      </c>
      <c r="O59" s="47">
        <v>14850</v>
      </c>
      <c r="P59" s="48"/>
      <c r="Q59" s="49">
        <f t="shared" si="2"/>
        <v>0</v>
      </c>
      <c r="R59" s="49">
        <f t="shared" si="3"/>
        <v>0</v>
      </c>
      <c r="S59" s="50">
        <f t="shared" si="4"/>
        <v>11190</v>
      </c>
      <c r="T59" s="50">
        <f t="shared" si="5"/>
        <v>0</v>
      </c>
      <c r="U59" s="109"/>
      <c r="V59" s="109"/>
      <c r="W59" s="109"/>
      <c r="X59" s="109"/>
    </row>
    <row r="60" spans="1:24" s="5" customFormat="1">
      <c r="A60" s="129">
        <v>54</v>
      </c>
      <c r="B60" s="130" t="s">
        <v>2069</v>
      </c>
      <c r="C60" s="115" t="s">
        <v>2170</v>
      </c>
      <c r="D60" s="24" t="s">
        <v>390</v>
      </c>
      <c r="E60" s="24" t="s">
        <v>1266</v>
      </c>
      <c r="F60" s="116" t="s">
        <v>1490</v>
      </c>
      <c r="G60" s="118">
        <v>11120</v>
      </c>
      <c r="H60" s="159"/>
      <c r="I60" s="44"/>
      <c r="J60" s="45"/>
      <c r="K60" s="45"/>
      <c r="L60" s="45"/>
      <c r="M60" s="45">
        <f t="shared" si="0"/>
        <v>0</v>
      </c>
      <c r="N60" s="46">
        <f t="shared" si="1"/>
        <v>11120</v>
      </c>
      <c r="O60" s="47">
        <v>14850</v>
      </c>
      <c r="P60" s="48"/>
      <c r="Q60" s="49">
        <f t="shared" si="2"/>
        <v>0</v>
      </c>
      <c r="R60" s="49">
        <f t="shared" si="3"/>
        <v>0</v>
      </c>
      <c r="S60" s="50">
        <f t="shared" si="4"/>
        <v>11120</v>
      </c>
      <c r="T60" s="50">
        <f t="shared" si="5"/>
        <v>0</v>
      </c>
      <c r="U60" s="109"/>
      <c r="V60" s="109"/>
      <c r="W60" s="109"/>
      <c r="X60" s="109"/>
    </row>
    <row r="61" spans="1:24" s="5" customFormat="1">
      <c r="A61" s="129">
        <v>55</v>
      </c>
      <c r="B61" s="130" t="s">
        <v>2070</v>
      </c>
      <c r="C61" s="115" t="s">
        <v>2171</v>
      </c>
      <c r="D61" s="24" t="s">
        <v>390</v>
      </c>
      <c r="E61" s="24" t="s">
        <v>1273</v>
      </c>
      <c r="F61" s="116" t="s">
        <v>1490</v>
      </c>
      <c r="G61" s="118">
        <v>10500</v>
      </c>
      <c r="H61" s="159"/>
      <c r="I61" s="44"/>
      <c r="J61" s="45"/>
      <c r="K61" s="45"/>
      <c r="L61" s="45"/>
      <c r="M61" s="45">
        <f t="shared" si="0"/>
        <v>0</v>
      </c>
      <c r="N61" s="46">
        <f t="shared" si="1"/>
        <v>10500</v>
      </c>
      <c r="O61" s="47">
        <v>14850</v>
      </c>
      <c r="P61" s="48"/>
      <c r="Q61" s="49">
        <f t="shared" si="2"/>
        <v>0</v>
      </c>
      <c r="R61" s="49">
        <f t="shared" si="3"/>
        <v>0</v>
      </c>
      <c r="S61" s="50">
        <f t="shared" si="4"/>
        <v>10500</v>
      </c>
      <c r="T61" s="50">
        <f t="shared" si="5"/>
        <v>0</v>
      </c>
      <c r="U61" s="109"/>
      <c r="V61" s="109"/>
      <c r="W61" s="109"/>
      <c r="X61" s="109"/>
    </row>
    <row r="62" spans="1:24" s="5" customFormat="1">
      <c r="A62" s="129">
        <v>56</v>
      </c>
      <c r="B62" s="130" t="s">
        <v>2071</v>
      </c>
      <c r="C62" s="115" t="s">
        <v>2172</v>
      </c>
      <c r="D62" s="24" t="s">
        <v>390</v>
      </c>
      <c r="E62" s="24" t="s">
        <v>1290</v>
      </c>
      <c r="F62" s="116" t="s">
        <v>1490</v>
      </c>
      <c r="G62" s="118">
        <v>10040</v>
      </c>
      <c r="H62" s="159"/>
      <c r="I62" s="44"/>
      <c r="J62" s="45"/>
      <c r="K62" s="45"/>
      <c r="L62" s="45"/>
      <c r="M62" s="45">
        <f t="shared" si="0"/>
        <v>0</v>
      </c>
      <c r="N62" s="46">
        <f t="shared" si="1"/>
        <v>10040</v>
      </c>
      <c r="O62" s="47">
        <v>14850</v>
      </c>
      <c r="P62" s="48"/>
      <c r="Q62" s="49">
        <f t="shared" si="2"/>
        <v>0</v>
      </c>
      <c r="R62" s="49">
        <f t="shared" si="3"/>
        <v>0</v>
      </c>
      <c r="S62" s="50">
        <f t="shared" si="4"/>
        <v>10040</v>
      </c>
      <c r="T62" s="50">
        <f t="shared" si="5"/>
        <v>0</v>
      </c>
      <c r="U62" s="109"/>
      <c r="V62" s="109"/>
      <c r="W62" s="109"/>
      <c r="X62" s="109"/>
    </row>
    <row r="63" spans="1:24" s="5" customFormat="1">
      <c r="A63" s="129">
        <v>57</v>
      </c>
      <c r="B63" s="130" t="s">
        <v>2072</v>
      </c>
      <c r="C63" s="115" t="s">
        <v>2173</v>
      </c>
      <c r="D63" s="24" t="s">
        <v>390</v>
      </c>
      <c r="E63" s="24" t="s">
        <v>1314</v>
      </c>
      <c r="F63" s="116" t="s">
        <v>1490</v>
      </c>
      <c r="G63" s="118">
        <v>8050</v>
      </c>
      <c r="H63" s="159"/>
      <c r="I63" s="44"/>
      <c r="J63" s="45"/>
      <c r="K63" s="45"/>
      <c r="L63" s="45"/>
      <c r="M63" s="45">
        <f t="shared" si="0"/>
        <v>0</v>
      </c>
      <c r="N63" s="46">
        <f t="shared" si="1"/>
        <v>8050</v>
      </c>
      <c r="O63" s="47">
        <v>14850</v>
      </c>
      <c r="P63" s="48"/>
      <c r="Q63" s="49">
        <f t="shared" si="2"/>
        <v>0</v>
      </c>
      <c r="R63" s="49">
        <f t="shared" si="3"/>
        <v>0</v>
      </c>
      <c r="S63" s="50">
        <f t="shared" si="4"/>
        <v>8050</v>
      </c>
      <c r="T63" s="50">
        <f t="shared" si="5"/>
        <v>0</v>
      </c>
      <c r="U63" s="109"/>
      <c r="V63" s="109"/>
      <c r="W63" s="109"/>
      <c r="X63" s="109"/>
    </row>
    <row r="64" spans="1:24" s="5" customFormat="1">
      <c r="A64" s="129">
        <v>58</v>
      </c>
      <c r="B64" s="130" t="s">
        <v>2073</v>
      </c>
      <c r="C64" s="115" t="s">
        <v>2174</v>
      </c>
      <c r="D64" s="24" t="s">
        <v>461</v>
      </c>
      <c r="E64" s="24" t="s">
        <v>1234</v>
      </c>
      <c r="F64" s="116" t="s">
        <v>1490</v>
      </c>
      <c r="G64" s="118">
        <v>9960</v>
      </c>
      <c r="H64" s="159"/>
      <c r="I64" s="44"/>
      <c r="J64" s="45"/>
      <c r="K64" s="45"/>
      <c r="L64" s="45"/>
      <c r="M64" s="45">
        <f t="shared" si="0"/>
        <v>0</v>
      </c>
      <c r="N64" s="46">
        <f t="shared" si="1"/>
        <v>9960</v>
      </c>
      <c r="O64" s="47">
        <v>14850</v>
      </c>
      <c r="P64" s="48"/>
      <c r="Q64" s="49">
        <f t="shared" si="2"/>
        <v>0</v>
      </c>
      <c r="R64" s="49">
        <f t="shared" si="3"/>
        <v>0</v>
      </c>
      <c r="S64" s="50">
        <f t="shared" si="4"/>
        <v>9960</v>
      </c>
      <c r="T64" s="50">
        <f t="shared" si="5"/>
        <v>0</v>
      </c>
      <c r="U64" s="109"/>
      <c r="V64" s="109"/>
      <c r="W64" s="109"/>
      <c r="X64" s="109"/>
    </row>
    <row r="65" spans="1:24" s="5" customFormat="1">
      <c r="A65" s="129">
        <v>59</v>
      </c>
      <c r="B65" s="130" t="s">
        <v>2074</v>
      </c>
      <c r="C65" s="115" t="s">
        <v>2175</v>
      </c>
      <c r="D65" s="24" t="s">
        <v>461</v>
      </c>
      <c r="E65" s="24" t="s">
        <v>1261</v>
      </c>
      <c r="F65" s="116" t="s">
        <v>1490</v>
      </c>
      <c r="G65" s="118">
        <v>10190</v>
      </c>
      <c r="H65" s="159"/>
      <c r="I65" s="44"/>
      <c r="J65" s="45"/>
      <c r="K65" s="45"/>
      <c r="L65" s="45"/>
      <c r="M65" s="45">
        <f t="shared" si="0"/>
        <v>0</v>
      </c>
      <c r="N65" s="46">
        <f t="shared" si="1"/>
        <v>10190</v>
      </c>
      <c r="O65" s="47">
        <v>14850</v>
      </c>
      <c r="P65" s="48"/>
      <c r="Q65" s="49">
        <f t="shared" si="2"/>
        <v>0</v>
      </c>
      <c r="R65" s="49">
        <f t="shared" si="3"/>
        <v>0</v>
      </c>
      <c r="S65" s="50">
        <f t="shared" si="4"/>
        <v>10190</v>
      </c>
      <c r="T65" s="50">
        <f t="shared" si="5"/>
        <v>0</v>
      </c>
      <c r="U65" s="109"/>
      <c r="V65" s="109"/>
      <c r="W65" s="109"/>
      <c r="X65" s="109"/>
    </row>
    <row r="66" spans="1:24" s="5" customFormat="1">
      <c r="A66" s="129">
        <v>60</v>
      </c>
      <c r="B66" s="130" t="s">
        <v>2075</v>
      </c>
      <c r="C66" s="115" t="s">
        <v>2176</v>
      </c>
      <c r="D66" s="24" t="s">
        <v>461</v>
      </c>
      <c r="E66" s="24" t="s">
        <v>1282</v>
      </c>
      <c r="F66" s="116" t="s">
        <v>1490</v>
      </c>
      <c r="G66" s="118">
        <v>8070</v>
      </c>
      <c r="H66" s="159"/>
      <c r="I66" s="44"/>
      <c r="J66" s="45"/>
      <c r="K66" s="45"/>
      <c r="L66" s="45"/>
      <c r="M66" s="45">
        <f t="shared" si="0"/>
        <v>0</v>
      </c>
      <c r="N66" s="46">
        <f t="shared" si="1"/>
        <v>8070</v>
      </c>
      <c r="O66" s="47">
        <v>14850</v>
      </c>
      <c r="P66" s="48"/>
      <c r="Q66" s="49">
        <f t="shared" si="2"/>
        <v>0</v>
      </c>
      <c r="R66" s="49">
        <f t="shared" si="3"/>
        <v>0</v>
      </c>
      <c r="S66" s="50">
        <f t="shared" si="4"/>
        <v>8070</v>
      </c>
      <c r="T66" s="50">
        <f t="shared" si="5"/>
        <v>0</v>
      </c>
      <c r="U66" s="109"/>
      <c r="V66" s="109"/>
      <c r="W66" s="109"/>
      <c r="X66" s="109"/>
    </row>
    <row r="67" spans="1:24" s="5" customFormat="1">
      <c r="A67" s="129">
        <v>61</v>
      </c>
      <c r="B67" s="130" t="s">
        <v>2076</v>
      </c>
      <c r="C67" s="115" t="s">
        <v>2177</v>
      </c>
      <c r="D67" s="24" t="s">
        <v>461</v>
      </c>
      <c r="E67" s="24" t="s">
        <v>1284</v>
      </c>
      <c r="F67" s="116" t="s">
        <v>1490</v>
      </c>
      <c r="G67" s="118">
        <v>9120</v>
      </c>
      <c r="H67" s="159"/>
      <c r="I67" s="44"/>
      <c r="J67" s="45"/>
      <c r="K67" s="45"/>
      <c r="L67" s="45"/>
      <c r="M67" s="45">
        <f t="shared" si="0"/>
        <v>0</v>
      </c>
      <c r="N67" s="46">
        <f t="shared" si="1"/>
        <v>9120</v>
      </c>
      <c r="O67" s="47">
        <v>14850</v>
      </c>
      <c r="P67" s="48"/>
      <c r="Q67" s="49">
        <f t="shared" si="2"/>
        <v>0</v>
      </c>
      <c r="R67" s="49">
        <f t="shared" si="3"/>
        <v>0</v>
      </c>
      <c r="S67" s="50">
        <f t="shared" si="4"/>
        <v>9120</v>
      </c>
      <c r="T67" s="50">
        <f t="shared" si="5"/>
        <v>0</v>
      </c>
      <c r="U67" s="109"/>
      <c r="V67" s="109"/>
      <c r="W67" s="109"/>
      <c r="X67" s="109"/>
    </row>
    <row r="68" spans="1:24" s="5" customFormat="1">
      <c r="A68" s="129">
        <v>62</v>
      </c>
      <c r="B68" s="130" t="s">
        <v>2077</v>
      </c>
      <c r="C68" s="115" t="s">
        <v>2178</v>
      </c>
      <c r="D68" s="24" t="s">
        <v>461</v>
      </c>
      <c r="E68" s="24" t="s">
        <v>1285</v>
      </c>
      <c r="F68" s="116" t="s">
        <v>1490</v>
      </c>
      <c r="G68" s="118">
        <v>7640</v>
      </c>
      <c r="H68" s="159"/>
      <c r="I68" s="44"/>
      <c r="J68" s="45"/>
      <c r="K68" s="45"/>
      <c r="L68" s="45"/>
      <c r="M68" s="45">
        <f t="shared" si="0"/>
        <v>0</v>
      </c>
      <c r="N68" s="46">
        <f t="shared" si="1"/>
        <v>7640</v>
      </c>
      <c r="O68" s="47">
        <v>14850</v>
      </c>
      <c r="P68" s="48"/>
      <c r="Q68" s="49">
        <f t="shared" si="2"/>
        <v>0</v>
      </c>
      <c r="R68" s="49">
        <f t="shared" si="3"/>
        <v>0</v>
      </c>
      <c r="S68" s="50">
        <f t="shared" si="4"/>
        <v>7640</v>
      </c>
      <c r="T68" s="50">
        <f t="shared" si="5"/>
        <v>0</v>
      </c>
      <c r="U68" s="109"/>
      <c r="V68" s="109"/>
      <c r="W68" s="109"/>
      <c r="X68" s="109"/>
    </row>
    <row r="69" spans="1:24" s="5" customFormat="1">
      <c r="A69" s="129">
        <v>63</v>
      </c>
      <c r="B69" s="130" t="s">
        <v>2078</v>
      </c>
      <c r="C69" s="115" t="s">
        <v>2179</v>
      </c>
      <c r="D69" s="24" t="s">
        <v>461</v>
      </c>
      <c r="E69" s="24" t="s">
        <v>1287</v>
      </c>
      <c r="F69" s="116" t="s">
        <v>1490</v>
      </c>
      <c r="G69" s="118">
        <v>8860</v>
      </c>
      <c r="H69" s="159"/>
      <c r="I69" s="44"/>
      <c r="J69" s="45"/>
      <c r="K69" s="45"/>
      <c r="L69" s="45"/>
      <c r="M69" s="45">
        <f t="shared" si="0"/>
        <v>0</v>
      </c>
      <c r="N69" s="46">
        <f t="shared" si="1"/>
        <v>8860</v>
      </c>
      <c r="O69" s="47">
        <v>14850</v>
      </c>
      <c r="P69" s="48"/>
      <c r="Q69" s="49">
        <f t="shared" si="2"/>
        <v>0</v>
      </c>
      <c r="R69" s="49">
        <f t="shared" si="3"/>
        <v>0</v>
      </c>
      <c r="S69" s="50">
        <f t="shared" si="4"/>
        <v>8860</v>
      </c>
      <c r="T69" s="50">
        <f t="shared" si="5"/>
        <v>0</v>
      </c>
      <c r="U69" s="109"/>
      <c r="V69" s="109"/>
      <c r="W69" s="109"/>
      <c r="X69" s="109"/>
    </row>
    <row r="70" spans="1:24" s="5" customFormat="1">
      <c r="A70" s="129">
        <v>64</v>
      </c>
      <c r="B70" s="130" t="s">
        <v>2079</v>
      </c>
      <c r="C70" s="115" t="s">
        <v>2180</v>
      </c>
      <c r="D70" s="24" t="s">
        <v>461</v>
      </c>
      <c r="E70" s="24" t="s">
        <v>1289</v>
      </c>
      <c r="F70" s="116" t="s">
        <v>1490</v>
      </c>
      <c r="G70" s="118">
        <v>9580</v>
      </c>
      <c r="H70" s="159"/>
      <c r="I70" s="44"/>
      <c r="J70" s="45"/>
      <c r="K70" s="45"/>
      <c r="L70" s="45"/>
      <c r="M70" s="45">
        <f t="shared" si="0"/>
        <v>0</v>
      </c>
      <c r="N70" s="46">
        <f t="shared" si="1"/>
        <v>9580</v>
      </c>
      <c r="O70" s="47">
        <v>14850</v>
      </c>
      <c r="P70" s="48"/>
      <c r="Q70" s="49">
        <f t="shared" si="2"/>
        <v>0</v>
      </c>
      <c r="R70" s="49">
        <f t="shared" si="3"/>
        <v>0</v>
      </c>
      <c r="S70" s="50">
        <f t="shared" si="4"/>
        <v>9580</v>
      </c>
      <c r="T70" s="50">
        <f t="shared" si="5"/>
        <v>0</v>
      </c>
      <c r="U70" s="109"/>
      <c r="V70" s="109"/>
      <c r="W70" s="109"/>
      <c r="X70" s="109"/>
    </row>
    <row r="71" spans="1:24" s="5" customFormat="1">
      <c r="A71" s="129">
        <v>65</v>
      </c>
      <c r="B71" s="130" t="s">
        <v>2080</v>
      </c>
      <c r="C71" s="115" t="s">
        <v>2181</v>
      </c>
      <c r="D71" s="24" t="s">
        <v>461</v>
      </c>
      <c r="E71" s="24" t="s">
        <v>1295</v>
      </c>
      <c r="F71" s="116" t="s">
        <v>1490</v>
      </c>
      <c r="G71" s="118">
        <v>7930</v>
      </c>
      <c r="H71" s="159"/>
      <c r="I71" s="44"/>
      <c r="J71" s="45"/>
      <c r="K71" s="45"/>
      <c r="L71" s="45"/>
      <c r="M71" s="45">
        <f t="shared" ref="M71:M107" si="6">L71*30/100+J71*70/100</f>
        <v>0</v>
      </c>
      <c r="N71" s="46">
        <f t="shared" ref="N71:N107" si="7">G71</f>
        <v>7930</v>
      </c>
      <c r="O71" s="47">
        <v>14850</v>
      </c>
      <c r="P71" s="48"/>
      <c r="Q71" s="49">
        <f t="shared" ref="Q71:Q107" si="8">N71*P71/100</f>
        <v>0</v>
      </c>
      <c r="R71" s="49">
        <f t="shared" ref="R71:R107" si="9">(S71+T71)-G71-T71</f>
        <v>0</v>
      </c>
      <c r="S71" s="50">
        <f t="shared" ref="S71:S107" si="10">IF((G71+Q71)&lt;=O71,G71+CEILING(Q71, 10),O71)</f>
        <v>7930</v>
      </c>
      <c r="T71" s="50">
        <f t="shared" ref="T71:T107" si="11">IF((G71+Q71)&gt;=O71,(G71+Q71)-S71,0)</f>
        <v>0</v>
      </c>
      <c r="U71" s="109"/>
      <c r="V71" s="109"/>
      <c r="W71" s="109"/>
      <c r="X71" s="109"/>
    </row>
    <row r="72" spans="1:24" s="5" customFormat="1">
      <c r="A72" s="129">
        <v>66</v>
      </c>
      <c r="B72" s="130" t="s">
        <v>2081</v>
      </c>
      <c r="C72" s="115" t="s">
        <v>2182</v>
      </c>
      <c r="D72" s="24" t="s">
        <v>455</v>
      </c>
      <c r="E72" s="24" t="s">
        <v>1239</v>
      </c>
      <c r="F72" s="116" t="s">
        <v>1490</v>
      </c>
      <c r="G72" s="118">
        <v>7670</v>
      </c>
      <c r="H72" s="159"/>
      <c r="I72" s="44"/>
      <c r="J72" s="45"/>
      <c r="K72" s="45"/>
      <c r="L72" s="45"/>
      <c r="M72" s="45">
        <f t="shared" si="6"/>
        <v>0</v>
      </c>
      <c r="N72" s="46">
        <f t="shared" si="7"/>
        <v>7670</v>
      </c>
      <c r="O72" s="47">
        <v>14850</v>
      </c>
      <c r="P72" s="48"/>
      <c r="Q72" s="49">
        <f t="shared" si="8"/>
        <v>0</v>
      </c>
      <c r="R72" s="49">
        <f t="shared" si="9"/>
        <v>0</v>
      </c>
      <c r="S72" s="50">
        <f t="shared" si="10"/>
        <v>7670</v>
      </c>
      <c r="T72" s="50">
        <f t="shared" si="11"/>
        <v>0</v>
      </c>
      <c r="U72" s="109"/>
      <c r="V72" s="109"/>
      <c r="W72" s="109"/>
      <c r="X72" s="109"/>
    </row>
    <row r="73" spans="1:24" s="5" customFormat="1">
      <c r="A73" s="129">
        <v>67</v>
      </c>
      <c r="B73" s="130" t="s">
        <v>2082</v>
      </c>
      <c r="C73" s="115" t="s">
        <v>2183</v>
      </c>
      <c r="D73" s="24" t="s">
        <v>504</v>
      </c>
      <c r="E73" s="24" t="s">
        <v>1270</v>
      </c>
      <c r="F73" s="116" t="s">
        <v>1490</v>
      </c>
      <c r="G73" s="118">
        <v>11400</v>
      </c>
      <c r="H73" s="159"/>
      <c r="I73" s="44"/>
      <c r="J73" s="45"/>
      <c r="K73" s="45"/>
      <c r="L73" s="45"/>
      <c r="M73" s="45">
        <f t="shared" si="6"/>
        <v>0</v>
      </c>
      <c r="N73" s="46">
        <f t="shared" si="7"/>
        <v>11400</v>
      </c>
      <c r="O73" s="47">
        <v>14850</v>
      </c>
      <c r="P73" s="48"/>
      <c r="Q73" s="49">
        <f t="shared" si="8"/>
        <v>0</v>
      </c>
      <c r="R73" s="49">
        <f t="shared" si="9"/>
        <v>0</v>
      </c>
      <c r="S73" s="50">
        <f t="shared" si="10"/>
        <v>11400</v>
      </c>
      <c r="T73" s="50">
        <f t="shared" si="11"/>
        <v>0</v>
      </c>
      <c r="U73" s="109"/>
      <c r="V73" s="109"/>
      <c r="W73" s="109"/>
      <c r="X73" s="109"/>
    </row>
    <row r="74" spans="1:24" s="5" customFormat="1">
      <c r="A74" s="129">
        <v>68</v>
      </c>
      <c r="B74" s="130" t="s">
        <v>2083</v>
      </c>
      <c r="C74" s="115" t="s">
        <v>2184</v>
      </c>
      <c r="D74" s="24" t="s">
        <v>1331</v>
      </c>
      <c r="E74" s="24" t="s">
        <v>1330</v>
      </c>
      <c r="F74" s="116" t="s">
        <v>1490</v>
      </c>
      <c r="G74" s="118">
        <v>8230</v>
      </c>
      <c r="H74" s="159"/>
      <c r="I74" s="44"/>
      <c r="J74" s="45"/>
      <c r="K74" s="45"/>
      <c r="L74" s="45"/>
      <c r="M74" s="45">
        <f t="shared" si="6"/>
        <v>0</v>
      </c>
      <c r="N74" s="46">
        <f t="shared" si="7"/>
        <v>8230</v>
      </c>
      <c r="O74" s="47">
        <v>14850</v>
      </c>
      <c r="P74" s="48"/>
      <c r="Q74" s="49">
        <f t="shared" si="8"/>
        <v>0</v>
      </c>
      <c r="R74" s="49">
        <f t="shared" si="9"/>
        <v>0</v>
      </c>
      <c r="S74" s="50">
        <f t="shared" si="10"/>
        <v>8230</v>
      </c>
      <c r="T74" s="50">
        <f t="shared" si="11"/>
        <v>0</v>
      </c>
      <c r="U74" s="109"/>
      <c r="V74" s="109"/>
      <c r="W74" s="109"/>
      <c r="X74" s="109"/>
    </row>
    <row r="75" spans="1:24" s="5" customFormat="1">
      <c r="A75" s="129">
        <v>69</v>
      </c>
      <c r="B75" s="130" t="s">
        <v>2084</v>
      </c>
      <c r="C75" s="115" t="s">
        <v>2185</v>
      </c>
      <c r="D75" s="24" t="s">
        <v>398</v>
      </c>
      <c r="E75" s="24" t="s">
        <v>1247</v>
      </c>
      <c r="F75" s="116" t="s">
        <v>1490</v>
      </c>
      <c r="G75" s="118">
        <v>8790</v>
      </c>
      <c r="H75" s="159"/>
      <c r="I75" s="44"/>
      <c r="J75" s="45"/>
      <c r="K75" s="45"/>
      <c r="L75" s="45"/>
      <c r="M75" s="45">
        <f t="shared" si="6"/>
        <v>0</v>
      </c>
      <c r="N75" s="46">
        <f t="shared" si="7"/>
        <v>8790</v>
      </c>
      <c r="O75" s="47">
        <v>14850</v>
      </c>
      <c r="P75" s="48"/>
      <c r="Q75" s="49">
        <f t="shared" si="8"/>
        <v>0</v>
      </c>
      <c r="R75" s="49">
        <f t="shared" si="9"/>
        <v>0</v>
      </c>
      <c r="S75" s="50">
        <f t="shared" si="10"/>
        <v>8790</v>
      </c>
      <c r="T75" s="50">
        <f t="shared" si="11"/>
        <v>0</v>
      </c>
      <c r="U75" s="109"/>
      <c r="V75" s="109"/>
      <c r="W75" s="109"/>
      <c r="X75" s="109"/>
    </row>
    <row r="76" spans="1:24" s="5" customFormat="1">
      <c r="A76" s="129">
        <v>70</v>
      </c>
      <c r="B76" s="130" t="s">
        <v>2085</v>
      </c>
      <c r="C76" s="115" t="s">
        <v>2186</v>
      </c>
      <c r="D76" s="24" t="s">
        <v>477</v>
      </c>
      <c r="E76" s="24" t="s">
        <v>1251</v>
      </c>
      <c r="F76" s="116" t="s">
        <v>1490</v>
      </c>
      <c r="G76" s="118">
        <v>9960</v>
      </c>
      <c r="H76" s="159"/>
      <c r="I76" s="44"/>
      <c r="J76" s="45"/>
      <c r="K76" s="45"/>
      <c r="L76" s="45"/>
      <c r="M76" s="45">
        <f t="shared" si="6"/>
        <v>0</v>
      </c>
      <c r="N76" s="46">
        <f t="shared" si="7"/>
        <v>9960</v>
      </c>
      <c r="O76" s="47">
        <v>14850</v>
      </c>
      <c r="P76" s="48"/>
      <c r="Q76" s="49">
        <f t="shared" si="8"/>
        <v>0</v>
      </c>
      <c r="R76" s="49">
        <f t="shared" si="9"/>
        <v>0</v>
      </c>
      <c r="S76" s="50">
        <f t="shared" si="10"/>
        <v>9960</v>
      </c>
      <c r="T76" s="50">
        <f t="shared" si="11"/>
        <v>0</v>
      </c>
      <c r="U76" s="109"/>
      <c r="V76" s="109"/>
      <c r="W76" s="109"/>
      <c r="X76" s="109"/>
    </row>
    <row r="77" spans="1:24" s="5" customFormat="1">
      <c r="A77" s="129">
        <v>71</v>
      </c>
      <c r="B77" s="130" t="s">
        <v>2086</v>
      </c>
      <c r="C77" s="115" t="s">
        <v>2187</v>
      </c>
      <c r="D77" s="24" t="s">
        <v>398</v>
      </c>
      <c r="E77" s="24" t="s">
        <v>1252</v>
      </c>
      <c r="F77" s="116" t="s">
        <v>1490</v>
      </c>
      <c r="G77" s="118">
        <v>7450</v>
      </c>
      <c r="H77" s="159"/>
      <c r="I77" s="44"/>
      <c r="J77" s="45"/>
      <c r="K77" s="45"/>
      <c r="L77" s="45"/>
      <c r="M77" s="45">
        <f t="shared" si="6"/>
        <v>0</v>
      </c>
      <c r="N77" s="46">
        <f t="shared" si="7"/>
        <v>7450</v>
      </c>
      <c r="O77" s="47">
        <v>14850</v>
      </c>
      <c r="P77" s="48"/>
      <c r="Q77" s="49">
        <f t="shared" si="8"/>
        <v>0</v>
      </c>
      <c r="R77" s="49">
        <f t="shared" si="9"/>
        <v>0</v>
      </c>
      <c r="S77" s="50">
        <f t="shared" si="10"/>
        <v>7450</v>
      </c>
      <c r="T77" s="50">
        <f t="shared" si="11"/>
        <v>0</v>
      </c>
      <c r="U77" s="109"/>
      <c r="V77" s="109"/>
      <c r="W77" s="109"/>
      <c r="X77" s="109"/>
    </row>
    <row r="78" spans="1:24" s="5" customFormat="1">
      <c r="A78" s="129">
        <v>72</v>
      </c>
      <c r="B78" s="130" t="s">
        <v>2087</v>
      </c>
      <c r="C78" s="115" t="s">
        <v>2188</v>
      </c>
      <c r="D78" s="24" t="s">
        <v>1265</v>
      </c>
      <c r="E78" s="24" t="s">
        <v>1264</v>
      </c>
      <c r="F78" s="116" t="s">
        <v>1490</v>
      </c>
      <c r="G78" s="118">
        <v>8210</v>
      </c>
      <c r="H78" s="159"/>
      <c r="I78" s="44"/>
      <c r="J78" s="45"/>
      <c r="K78" s="45"/>
      <c r="L78" s="45"/>
      <c r="M78" s="45">
        <f t="shared" si="6"/>
        <v>0</v>
      </c>
      <c r="N78" s="46">
        <f t="shared" si="7"/>
        <v>8210</v>
      </c>
      <c r="O78" s="47">
        <v>14850</v>
      </c>
      <c r="P78" s="48"/>
      <c r="Q78" s="49">
        <f t="shared" si="8"/>
        <v>0</v>
      </c>
      <c r="R78" s="49">
        <f t="shared" si="9"/>
        <v>0</v>
      </c>
      <c r="S78" s="50">
        <f t="shared" si="10"/>
        <v>8210</v>
      </c>
      <c r="T78" s="50">
        <f t="shared" si="11"/>
        <v>0</v>
      </c>
      <c r="U78" s="109"/>
      <c r="V78" s="109"/>
      <c r="W78" s="109"/>
      <c r="X78" s="109"/>
    </row>
    <row r="79" spans="1:24" s="5" customFormat="1">
      <c r="A79" s="129">
        <v>73</v>
      </c>
      <c r="B79" s="130" t="s">
        <v>2088</v>
      </c>
      <c r="C79" s="115" t="s">
        <v>2189</v>
      </c>
      <c r="D79" s="24" t="s">
        <v>1260</v>
      </c>
      <c r="E79" s="24" t="s">
        <v>1307</v>
      </c>
      <c r="F79" s="116" t="s">
        <v>1490</v>
      </c>
      <c r="G79" s="118">
        <v>11920</v>
      </c>
      <c r="H79" s="159"/>
      <c r="I79" s="44"/>
      <c r="J79" s="45"/>
      <c r="K79" s="45"/>
      <c r="L79" s="45"/>
      <c r="M79" s="45">
        <f t="shared" si="6"/>
        <v>0</v>
      </c>
      <c r="N79" s="46">
        <f t="shared" si="7"/>
        <v>11920</v>
      </c>
      <c r="O79" s="47">
        <v>14850</v>
      </c>
      <c r="P79" s="48"/>
      <c r="Q79" s="49">
        <f t="shared" si="8"/>
        <v>0</v>
      </c>
      <c r="R79" s="49">
        <f t="shared" si="9"/>
        <v>0</v>
      </c>
      <c r="S79" s="50">
        <f t="shared" si="10"/>
        <v>11920</v>
      </c>
      <c r="T79" s="50">
        <f t="shared" si="11"/>
        <v>0</v>
      </c>
      <c r="U79" s="109"/>
      <c r="V79" s="109"/>
      <c r="W79" s="109"/>
      <c r="X79" s="109"/>
    </row>
    <row r="80" spans="1:24" s="5" customFormat="1">
      <c r="A80" s="129">
        <v>74</v>
      </c>
      <c r="B80" s="130" t="s">
        <v>2089</v>
      </c>
      <c r="C80" s="115" t="s">
        <v>2190</v>
      </c>
      <c r="D80" s="24" t="s">
        <v>969</v>
      </c>
      <c r="E80" s="24" t="s">
        <v>1301</v>
      </c>
      <c r="F80" s="116" t="s">
        <v>1490</v>
      </c>
      <c r="G80" s="118">
        <v>7670</v>
      </c>
      <c r="H80" s="159"/>
      <c r="I80" s="44"/>
      <c r="J80" s="45"/>
      <c r="K80" s="45"/>
      <c r="L80" s="45"/>
      <c r="M80" s="45">
        <f t="shared" si="6"/>
        <v>0</v>
      </c>
      <c r="N80" s="46">
        <f t="shared" si="7"/>
        <v>7670</v>
      </c>
      <c r="O80" s="47">
        <v>14850</v>
      </c>
      <c r="P80" s="48"/>
      <c r="Q80" s="49">
        <f t="shared" si="8"/>
        <v>0</v>
      </c>
      <c r="R80" s="49">
        <f t="shared" si="9"/>
        <v>0</v>
      </c>
      <c r="S80" s="50">
        <f t="shared" si="10"/>
        <v>7670</v>
      </c>
      <c r="T80" s="50">
        <f t="shared" si="11"/>
        <v>0</v>
      </c>
      <c r="U80" s="109"/>
      <c r="V80" s="109"/>
      <c r="W80" s="109"/>
      <c r="X80" s="109"/>
    </row>
    <row r="81" spans="1:24" s="5" customFormat="1">
      <c r="A81" s="129">
        <v>75</v>
      </c>
      <c r="B81" s="130" t="s">
        <v>2090</v>
      </c>
      <c r="C81" s="115" t="s">
        <v>2191</v>
      </c>
      <c r="D81" s="24" t="s">
        <v>1260</v>
      </c>
      <c r="E81" s="24" t="s">
        <v>1259</v>
      </c>
      <c r="F81" s="116" t="s">
        <v>1490</v>
      </c>
      <c r="G81" s="118">
        <v>8620</v>
      </c>
      <c r="H81" s="159"/>
      <c r="I81" s="44"/>
      <c r="J81" s="45"/>
      <c r="K81" s="45"/>
      <c r="L81" s="45"/>
      <c r="M81" s="45">
        <f t="shared" si="6"/>
        <v>0</v>
      </c>
      <c r="N81" s="46">
        <f t="shared" si="7"/>
        <v>8620</v>
      </c>
      <c r="O81" s="47">
        <v>14850</v>
      </c>
      <c r="P81" s="48"/>
      <c r="Q81" s="49">
        <f t="shared" si="8"/>
        <v>0</v>
      </c>
      <c r="R81" s="49">
        <f t="shared" si="9"/>
        <v>0</v>
      </c>
      <c r="S81" s="50">
        <f t="shared" si="10"/>
        <v>8620</v>
      </c>
      <c r="T81" s="50">
        <f t="shared" si="11"/>
        <v>0</v>
      </c>
      <c r="U81" s="109"/>
      <c r="V81" s="109"/>
      <c r="W81" s="109"/>
      <c r="X81" s="109"/>
    </row>
    <row r="82" spans="1:24" s="5" customFormat="1">
      <c r="A82" s="129">
        <v>76</v>
      </c>
      <c r="B82" s="130" t="s">
        <v>2091</v>
      </c>
      <c r="C82" s="115" t="s">
        <v>2192</v>
      </c>
      <c r="D82" s="24" t="s">
        <v>1265</v>
      </c>
      <c r="E82" s="24" t="s">
        <v>1325</v>
      </c>
      <c r="F82" s="116" t="s">
        <v>1490</v>
      </c>
      <c r="G82" s="118">
        <v>8620</v>
      </c>
      <c r="H82" s="159"/>
      <c r="I82" s="44"/>
      <c r="J82" s="45"/>
      <c r="K82" s="45"/>
      <c r="L82" s="45"/>
      <c r="M82" s="45">
        <f t="shared" si="6"/>
        <v>0</v>
      </c>
      <c r="N82" s="46">
        <f t="shared" si="7"/>
        <v>8620</v>
      </c>
      <c r="O82" s="47">
        <v>14850</v>
      </c>
      <c r="P82" s="48"/>
      <c r="Q82" s="49">
        <f t="shared" si="8"/>
        <v>0</v>
      </c>
      <c r="R82" s="49">
        <f t="shared" si="9"/>
        <v>0</v>
      </c>
      <c r="S82" s="50">
        <f t="shared" si="10"/>
        <v>8620</v>
      </c>
      <c r="T82" s="50">
        <f t="shared" si="11"/>
        <v>0</v>
      </c>
      <c r="U82" s="109"/>
      <c r="V82" s="109"/>
      <c r="W82" s="109"/>
      <c r="X82" s="109"/>
    </row>
    <row r="83" spans="1:24" s="5" customFormat="1">
      <c r="A83" s="129">
        <v>77</v>
      </c>
      <c r="B83" s="130" t="s">
        <v>2092</v>
      </c>
      <c r="C83" s="115" t="s">
        <v>2193</v>
      </c>
      <c r="D83" s="24" t="s">
        <v>1265</v>
      </c>
      <c r="E83" s="24" t="s">
        <v>1327</v>
      </c>
      <c r="F83" s="116" t="s">
        <v>1490</v>
      </c>
      <c r="G83" s="118">
        <v>8650</v>
      </c>
      <c r="H83" s="159"/>
      <c r="I83" s="44"/>
      <c r="J83" s="45"/>
      <c r="K83" s="45"/>
      <c r="L83" s="45"/>
      <c r="M83" s="45">
        <f t="shared" si="6"/>
        <v>0</v>
      </c>
      <c r="N83" s="46">
        <f t="shared" si="7"/>
        <v>8650</v>
      </c>
      <c r="O83" s="47">
        <v>14850</v>
      </c>
      <c r="P83" s="48"/>
      <c r="Q83" s="49">
        <f t="shared" si="8"/>
        <v>0</v>
      </c>
      <c r="R83" s="49">
        <f t="shared" si="9"/>
        <v>0</v>
      </c>
      <c r="S83" s="50">
        <f t="shared" si="10"/>
        <v>8650</v>
      </c>
      <c r="T83" s="50">
        <f t="shared" si="11"/>
        <v>0</v>
      </c>
      <c r="U83" s="109"/>
      <c r="V83" s="109"/>
      <c r="W83" s="109"/>
      <c r="X83" s="109"/>
    </row>
    <row r="84" spans="1:24" s="5" customFormat="1">
      <c r="A84" s="129">
        <v>78</v>
      </c>
      <c r="B84" s="130" t="s">
        <v>2093</v>
      </c>
      <c r="C84" s="115" t="s">
        <v>2194</v>
      </c>
      <c r="D84" s="24" t="s">
        <v>444</v>
      </c>
      <c r="E84" s="24" t="s">
        <v>1288</v>
      </c>
      <c r="F84" s="116" t="s">
        <v>1490</v>
      </c>
      <c r="G84" s="118">
        <v>7460</v>
      </c>
      <c r="H84" s="159"/>
      <c r="I84" s="44"/>
      <c r="J84" s="45"/>
      <c r="K84" s="45"/>
      <c r="L84" s="45"/>
      <c r="M84" s="45">
        <f t="shared" si="6"/>
        <v>0</v>
      </c>
      <c r="N84" s="46">
        <f t="shared" si="7"/>
        <v>7460</v>
      </c>
      <c r="O84" s="47">
        <v>14850</v>
      </c>
      <c r="P84" s="48"/>
      <c r="Q84" s="49">
        <f t="shared" si="8"/>
        <v>0</v>
      </c>
      <c r="R84" s="49">
        <f t="shared" si="9"/>
        <v>0</v>
      </c>
      <c r="S84" s="50">
        <f t="shared" si="10"/>
        <v>7460</v>
      </c>
      <c r="T84" s="50">
        <f t="shared" si="11"/>
        <v>0</v>
      </c>
      <c r="U84" s="109"/>
      <c r="V84" s="109"/>
      <c r="W84" s="109"/>
      <c r="X84" s="109"/>
    </row>
    <row r="85" spans="1:24" s="5" customFormat="1">
      <c r="A85" s="129">
        <v>79</v>
      </c>
      <c r="B85" s="130" t="s">
        <v>2094</v>
      </c>
      <c r="C85" s="115" t="s">
        <v>2195</v>
      </c>
      <c r="D85" s="24" t="s">
        <v>444</v>
      </c>
      <c r="E85" s="24" t="s">
        <v>1313</v>
      </c>
      <c r="F85" s="116" t="s">
        <v>1490</v>
      </c>
      <c r="G85" s="118">
        <v>7470</v>
      </c>
      <c r="H85" s="159"/>
      <c r="I85" s="44"/>
      <c r="J85" s="45"/>
      <c r="K85" s="45"/>
      <c r="L85" s="45"/>
      <c r="M85" s="45">
        <f t="shared" si="6"/>
        <v>0</v>
      </c>
      <c r="N85" s="46">
        <f t="shared" si="7"/>
        <v>7470</v>
      </c>
      <c r="O85" s="47">
        <v>14850</v>
      </c>
      <c r="P85" s="48"/>
      <c r="Q85" s="49">
        <f t="shared" si="8"/>
        <v>0</v>
      </c>
      <c r="R85" s="49">
        <f t="shared" si="9"/>
        <v>0</v>
      </c>
      <c r="S85" s="50">
        <f t="shared" si="10"/>
        <v>7470</v>
      </c>
      <c r="T85" s="50">
        <f t="shared" si="11"/>
        <v>0</v>
      </c>
      <c r="U85" s="109"/>
      <c r="V85" s="109"/>
      <c r="W85" s="109"/>
      <c r="X85" s="109"/>
    </row>
    <row r="86" spans="1:24" s="5" customFormat="1">
      <c r="A86" s="129">
        <v>80</v>
      </c>
      <c r="B86" s="130" t="s">
        <v>2095</v>
      </c>
      <c r="C86" s="115" t="s">
        <v>2196</v>
      </c>
      <c r="D86" s="24" t="s">
        <v>392</v>
      </c>
      <c r="E86" s="24" t="s">
        <v>1233</v>
      </c>
      <c r="F86" s="116" t="s">
        <v>1504</v>
      </c>
      <c r="G86" s="118">
        <v>11340</v>
      </c>
      <c r="H86" s="159"/>
      <c r="I86" s="44"/>
      <c r="J86" s="45"/>
      <c r="K86" s="45"/>
      <c r="L86" s="45"/>
      <c r="M86" s="45">
        <f t="shared" si="6"/>
        <v>0</v>
      </c>
      <c r="N86" s="46">
        <f t="shared" si="7"/>
        <v>11340</v>
      </c>
      <c r="O86" s="47">
        <v>14850</v>
      </c>
      <c r="P86" s="48"/>
      <c r="Q86" s="49">
        <f t="shared" si="8"/>
        <v>0</v>
      </c>
      <c r="R86" s="49">
        <f t="shared" si="9"/>
        <v>0</v>
      </c>
      <c r="S86" s="50">
        <f t="shared" si="10"/>
        <v>11340</v>
      </c>
      <c r="T86" s="50">
        <f t="shared" si="11"/>
        <v>0</v>
      </c>
      <c r="U86" s="109"/>
      <c r="V86" s="109"/>
      <c r="W86" s="109"/>
      <c r="X86" s="109"/>
    </row>
    <row r="87" spans="1:24" s="5" customFormat="1">
      <c r="A87" s="129">
        <v>81</v>
      </c>
      <c r="B87" s="130" t="s">
        <v>2096</v>
      </c>
      <c r="C87" s="115" t="s">
        <v>2197</v>
      </c>
      <c r="D87" s="24" t="s">
        <v>392</v>
      </c>
      <c r="E87" s="24" t="s">
        <v>1245</v>
      </c>
      <c r="F87" s="116" t="s">
        <v>1504</v>
      </c>
      <c r="G87" s="118">
        <v>16660</v>
      </c>
      <c r="H87" s="159"/>
      <c r="I87" s="44"/>
      <c r="J87" s="45"/>
      <c r="K87" s="45"/>
      <c r="L87" s="45"/>
      <c r="M87" s="45">
        <f t="shared" si="6"/>
        <v>0</v>
      </c>
      <c r="N87" s="46">
        <f t="shared" si="7"/>
        <v>16660</v>
      </c>
      <c r="O87" s="47">
        <v>14850</v>
      </c>
      <c r="P87" s="48"/>
      <c r="Q87" s="49">
        <f t="shared" si="8"/>
        <v>0</v>
      </c>
      <c r="R87" s="49">
        <f t="shared" si="9"/>
        <v>-1810</v>
      </c>
      <c r="S87" s="50">
        <f t="shared" si="10"/>
        <v>14850</v>
      </c>
      <c r="T87" s="50">
        <f t="shared" si="11"/>
        <v>1810</v>
      </c>
      <c r="U87" s="109"/>
      <c r="V87" s="109"/>
      <c r="W87" s="109"/>
      <c r="X87" s="109"/>
    </row>
    <row r="88" spans="1:24" s="5" customFormat="1">
      <c r="A88" s="129">
        <v>82</v>
      </c>
      <c r="B88" s="130" t="s">
        <v>2097</v>
      </c>
      <c r="C88" s="115" t="s">
        <v>2198</v>
      </c>
      <c r="D88" s="24" t="s">
        <v>125</v>
      </c>
      <c r="E88" s="24" t="s">
        <v>1286</v>
      </c>
      <c r="F88" s="116" t="s">
        <v>1493</v>
      </c>
      <c r="G88" s="118">
        <v>10520</v>
      </c>
      <c r="H88" s="159"/>
      <c r="I88" s="44"/>
      <c r="J88" s="45"/>
      <c r="K88" s="45"/>
      <c r="L88" s="45"/>
      <c r="M88" s="45">
        <f t="shared" si="6"/>
        <v>0</v>
      </c>
      <c r="N88" s="46">
        <f t="shared" si="7"/>
        <v>10520</v>
      </c>
      <c r="O88" s="47">
        <v>14850</v>
      </c>
      <c r="P88" s="48"/>
      <c r="Q88" s="49">
        <f t="shared" si="8"/>
        <v>0</v>
      </c>
      <c r="R88" s="49">
        <f t="shared" si="9"/>
        <v>0</v>
      </c>
      <c r="S88" s="50">
        <f t="shared" si="10"/>
        <v>10520</v>
      </c>
      <c r="T88" s="50">
        <f t="shared" si="11"/>
        <v>0</v>
      </c>
      <c r="U88" s="109"/>
      <c r="V88" s="109"/>
      <c r="W88" s="109"/>
      <c r="X88" s="109"/>
    </row>
    <row r="89" spans="1:24" s="5" customFormat="1">
      <c r="A89" s="129">
        <v>83</v>
      </c>
      <c r="B89" s="130" t="s">
        <v>2098</v>
      </c>
      <c r="C89" s="115" t="s">
        <v>2199</v>
      </c>
      <c r="D89" s="24" t="s">
        <v>475</v>
      </c>
      <c r="E89" s="24" t="s">
        <v>2200</v>
      </c>
      <c r="F89" s="116" t="s">
        <v>1491</v>
      </c>
      <c r="G89" s="118">
        <v>11410</v>
      </c>
      <c r="H89" s="159"/>
      <c r="I89" s="44"/>
      <c r="J89" s="45"/>
      <c r="K89" s="45"/>
      <c r="L89" s="45"/>
      <c r="M89" s="45">
        <f t="shared" si="6"/>
        <v>0</v>
      </c>
      <c r="N89" s="46">
        <f t="shared" si="7"/>
        <v>11410</v>
      </c>
      <c r="O89" s="47">
        <v>14850</v>
      </c>
      <c r="P89" s="48"/>
      <c r="Q89" s="49">
        <f t="shared" si="8"/>
        <v>0</v>
      </c>
      <c r="R89" s="49">
        <f t="shared" si="9"/>
        <v>0</v>
      </c>
      <c r="S89" s="50">
        <f t="shared" si="10"/>
        <v>11410</v>
      </c>
      <c r="T89" s="50">
        <f t="shared" si="11"/>
        <v>0</v>
      </c>
      <c r="U89" s="109"/>
      <c r="V89" s="109"/>
      <c r="W89" s="109"/>
      <c r="X89" s="109"/>
    </row>
    <row r="90" spans="1:24" s="5" customFormat="1">
      <c r="A90" s="129">
        <v>84</v>
      </c>
      <c r="B90" s="130" t="s">
        <v>2099</v>
      </c>
      <c r="C90" s="115" t="s">
        <v>2201</v>
      </c>
      <c r="D90" s="24" t="s">
        <v>475</v>
      </c>
      <c r="E90" s="24" t="s">
        <v>1332</v>
      </c>
      <c r="F90" s="116" t="s">
        <v>1491</v>
      </c>
      <c r="G90" s="118">
        <v>7670</v>
      </c>
      <c r="H90" s="159"/>
      <c r="I90" s="44"/>
      <c r="J90" s="45"/>
      <c r="K90" s="45"/>
      <c r="L90" s="45"/>
      <c r="M90" s="45">
        <f t="shared" si="6"/>
        <v>0</v>
      </c>
      <c r="N90" s="46">
        <f t="shared" si="7"/>
        <v>7670</v>
      </c>
      <c r="O90" s="47">
        <v>14850</v>
      </c>
      <c r="P90" s="48"/>
      <c r="Q90" s="49">
        <f t="shared" si="8"/>
        <v>0</v>
      </c>
      <c r="R90" s="49">
        <f t="shared" si="9"/>
        <v>0</v>
      </c>
      <c r="S90" s="50">
        <f t="shared" si="10"/>
        <v>7670</v>
      </c>
      <c r="T90" s="50">
        <f t="shared" si="11"/>
        <v>0</v>
      </c>
      <c r="U90" s="109"/>
      <c r="V90" s="109"/>
      <c r="W90" s="109"/>
      <c r="X90" s="109"/>
    </row>
    <row r="91" spans="1:24" s="5" customFormat="1">
      <c r="A91" s="129">
        <v>85</v>
      </c>
      <c r="B91" s="130" t="s">
        <v>2100</v>
      </c>
      <c r="C91" s="115" t="s">
        <v>2202</v>
      </c>
      <c r="D91" s="24" t="s">
        <v>708</v>
      </c>
      <c r="E91" s="24" t="s">
        <v>1240</v>
      </c>
      <c r="F91" s="116" t="s">
        <v>1493</v>
      </c>
      <c r="G91" s="118">
        <v>11600</v>
      </c>
      <c r="H91" s="159"/>
      <c r="I91" s="44"/>
      <c r="J91" s="45"/>
      <c r="K91" s="45"/>
      <c r="L91" s="45"/>
      <c r="M91" s="45">
        <f t="shared" si="6"/>
        <v>0</v>
      </c>
      <c r="N91" s="46">
        <f t="shared" si="7"/>
        <v>11600</v>
      </c>
      <c r="O91" s="47">
        <v>14850</v>
      </c>
      <c r="P91" s="48"/>
      <c r="Q91" s="49">
        <f t="shared" si="8"/>
        <v>0</v>
      </c>
      <c r="R91" s="49">
        <f t="shared" si="9"/>
        <v>0</v>
      </c>
      <c r="S91" s="50">
        <f t="shared" si="10"/>
        <v>11600</v>
      </c>
      <c r="T91" s="50">
        <f t="shared" si="11"/>
        <v>0</v>
      </c>
      <c r="U91" s="109"/>
      <c r="V91" s="109"/>
      <c r="W91" s="109"/>
      <c r="X91" s="109"/>
    </row>
    <row r="92" spans="1:24" s="5" customFormat="1">
      <c r="A92" s="129">
        <v>86</v>
      </c>
      <c r="B92" s="130" t="s">
        <v>2101</v>
      </c>
      <c r="C92" s="115" t="s">
        <v>2203</v>
      </c>
      <c r="D92" s="24" t="s">
        <v>1060</v>
      </c>
      <c r="E92" s="24" t="s">
        <v>1229</v>
      </c>
      <c r="F92" s="116" t="s">
        <v>1490</v>
      </c>
      <c r="G92" s="118">
        <v>7670</v>
      </c>
      <c r="H92" s="159"/>
      <c r="I92" s="44"/>
      <c r="J92" s="45"/>
      <c r="K92" s="45"/>
      <c r="L92" s="45"/>
      <c r="M92" s="45">
        <f t="shared" si="6"/>
        <v>0</v>
      </c>
      <c r="N92" s="46">
        <f t="shared" si="7"/>
        <v>7670</v>
      </c>
      <c r="O92" s="47">
        <v>14850</v>
      </c>
      <c r="P92" s="48"/>
      <c r="Q92" s="49">
        <f t="shared" si="8"/>
        <v>0</v>
      </c>
      <c r="R92" s="49">
        <f t="shared" si="9"/>
        <v>0</v>
      </c>
      <c r="S92" s="50">
        <f t="shared" si="10"/>
        <v>7670</v>
      </c>
      <c r="T92" s="50">
        <f t="shared" si="11"/>
        <v>0</v>
      </c>
      <c r="U92" s="109"/>
      <c r="V92" s="109"/>
      <c r="W92" s="109"/>
      <c r="X92" s="109"/>
    </row>
    <row r="93" spans="1:24" s="5" customFormat="1">
      <c r="A93" s="129">
        <v>87</v>
      </c>
      <c r="B93" s="130" t="s">
        <v>2102</v>
      </c>
      <c r="C93" s="115" t="s">
        <v>2204</v>
      </c>
      <c r="D93" s="24" t="s">
        <v>1060</v>
      </c>
      <c r="E93" s="24" t="s">
        <v>1236</v>
      </c>
      <c r="F93" s="116" t="s">
        <v>1490</v>
      </c>
      <c r="G93" s="118">
        <v>8520</v>
      </c>
      <c r="H93" s="159"/>
      <c r="I93" s="44"/>
      <c r="J93" s="45"/>
      <c r="K93" s="45"/>
      <c r="L93" s="45"/>
      <c r="M93" s="45">
        <f t="shared" si="6"/>
        <v>0</v>
      </c>
      <c r="N93" s="46">
        <f t="shared" si="7"/>
        <v>8520</v>
      </c>
      <c r="O93" s="47">
        <v>14850</v>
      </c>
      <c r="P93" s="48"/>
      <c r="Q93" s="49">
        <f t="shared" si="8"/>
        <v>0</v>
      </c>
      <c r="R93" s="49">
        <f t="shared" si="9"/>
        <v>0</v>
      </c>
      <c r="S93" s="50">
        <f t="shared" si="10"/>
        <v>8520</v>
      </c>
      <c r="T93" s="50">
        <f t="shared" si="11"/>
        <v>0</v>
      </c>
      <c r="U93" s="109"/>
      <c r="V93" s="109"/>
      <c r="W93" s="109"/>
      <c r="X93" s="109"/>
    </row>
    <row r="94" spans="1:24" s="5" customFormat="1">
      <c r="A94" s="129">
        <v>88</v>
      </c>
      <c r="B94" s="130" t="s">
        <v>2103</v>
      </c>
      <c r="C94" s="115" t="s">
        <v>2205</v>
      </c>
      <c r="D94" s="24" t="s">
        <v>1060</v>
      </c>
      <c r="E94" s="24" t="s">
        <v>1237</v>
      </c>
      <c r="F94" s="116" t="s">
        <v>1490</v>
      </c>
      <c r="G94" s="118">
        <v>7920</v>
      </c>
      <c r="H94" s="159"/>
      <c r="I94" s="44"/>
      <c r="J94" s="45"/>
      <c r="K94" s="45"/>
      <c r="L94" s="45"/>
      <c r="M94" s="45">
        <f t="shared" si="6"/>
        <v>0</v>
      </c>
      <c r="N94" s="46">
        <f t="shared" si="7"/>
        <v>7920</v>
      </c>
      <c r="O94" s="47">
        <v>14850</v>
      </c>
      <c r="P94" s="48"/>
      <c r="Q94" s="49">
        <f t="shared" si="8"/>
        <v>0</v>
      </c>
      <c r="R94" s="49">
        <f t="shared" si="9"/>
        <v>0</v>
      </c>
      <c r="S94" s="50">
        <f t="shared" si="10"/>
        <v>7920</v>
      </c>
      <c r="T94" s="50">
        <f t="shared" si="11"/>
        <v>0</v>
      </c>
      <c r="U94" s="109"/>
      <c r="V94" s="109"/>
      <c r="W94" s="109"/>
      <c r="X94" s="109"/>
    </row>
    <row r="95" spans="1:24" s="5" customFormat="1">
      <c r="A95" s="129">
        <v>89</v>
      </c>
      <c r="B95" s="130" t="s">
        <v>2104</v>
      </c>
      <c r="C95" s="115" t="s">
        <v>2206</v>
      </c>
      <c r="D95" s="24" t="s">
        <v>884</v>
      </c>
      <c r="E95" s="24" t="s">
        <v>1256</v>
      </c>
      <c r="F95" s="116" t="s">
        <v>1490</v>
      </c>
      <c r="G95" s="118">
        <v>8300</v>
      </c>
      <c r="H95" s="159"/>
      <c r="I95" s="44"/>
      <c r="J95" s="45"/>
      <c r="K95" s="45"/>
      <c r="L95" s="45"/>
      <c r="M95" s="45">
        <f t="shared" si="6"/>
        <v>0</v>
      </c>
      <c r="N95" s="46">
        <f t="shared" si="7"/>
        <v>8300</v>
      </c>
      <c r="O95" s="47">
        <v>14850</v>
      </c>
      <c r="P95" s="48"/>
      <c r="Q95" s="49">
        <f t="shared" si="8"/>
        <v>0</v>
      </c>
      <c r="R95" s="49">
        <f t="shared" si="9"/>
        <v>0</v>
      </c>
      <c r="S95" s="50">
        <f t="shared" si="10"/>
        <v>8300</v>
      </c>
      <c r="T95" s="50">
        <f t="shared" si="11"/>
        <v>0</v>
      </c>
      <c r="U95" s="109"/>
      <c r="V95" s="109"/>
      <c r="W95" s="109"/>
      <c r="X95" s="109"/>
    </row>
    <row r="96" spans="1:24" s="5" customFormat="1">
      <c r="A96" s="129">
        <v>90</v>
      </c>
      <c r="B96" s="130" t="s">
        <v>2105</v>
      </c>
      <c r="C96" s="115" t="s">
        <v>2207</v>
      </c>
      <c r="D96" s="24" t="s">
        <v>1060</v>
      </c>
      <c r="E96" s="24" t="s">
        <v>1258</v>
      </c>
      <c r="F96" s="116" t="s">
        <v>1490</v>
      </c>
      <c r="G96" s="118">
        <v>7690</v>
      </c>
      <c r="H96" s="159"/>
      <c r="I96" s="44"/>
      <c r="J96" s="45"/>
      <c r="K96" s="45"/>
      <c r="L96" s="45"/>
      <c r="M96" s="45">
        <f t="shared" si="6"/>
        <v>0</v>
      </c>
      <c r="N96" s="46">
        <f t="shared" si="7"/>
        <v>7690</v>
      </c>
      <c r="O96" s="47">
        <v>14850</v>
      </c>
      <c r="P96" s="48"/>
      <c r="Q96" s="49">
        <f t="shared" si="8"/>
        <v>0</v>
      </c>
      <c r="R96" s="49">
        <f t="shared" si="9"/>
        <v>0</v>
      </c>
      <c r="S96" s="50">
        <f t="shared" si="10"/>
        <v>7690</v>
      </c>
      <c r="T96" s="50">
        <f t="shared" si="11"/>
        <v>0</v>
      </c>
      <c r="U96" s="109"/>
      <c r="V96" s="109"/>
      <c r="W96" s="109"/>
      <c r="X96" s="109"/>
    </row>
    <row r="97" spans="1:24" s="5" customFormat="1">
      <c r="A97" s="129">
        <v>91</v>
      </c>
      <c r="B97" s="130" t="s">
        <v>2106</v>
      </c>
      <c r="C97" s="115" t="s">
        <v>2208</v>
      </c>
      <c r="D97" s="24" t="s">
        <v>1060</v>
      </c>
      <c r="E97" s="24" t="s">
        <v>1272</v>
      </c>
      <c r="F97" s="116" t="s">
        <v>1490</v>
      </c>
      <c r="G97" s="118">
        <v>7660</v>
      </c>
      <c r="H97" s="159"/>
      <c r="I97" s="44"/>
      <c r="J97" s="45"/>
      <c r="K97" s="45"/>
      <c r="L97" s="45"/>
      <c r="M97" s="45">
        <f t="shared" si="6"/>
        <v>0</v>
      </c>
      <c r="N97" s="46">
        <f t="shared" si="7"/>
        <v>7660</v>
      </c>
      <c r="O97" s="47">
        <v>14850</v>
      </c>
      <c r="P97" s="48"/>
      <c r="Q97" s="49">
        <f t="shared" si="8"/>
        <v>0</v>
      </c>
      <c r="R97" s="49">
        <f t="shared" si="9"/>
        <v>0</v>
      </c>
      <c r="S97" s="50">
        <f t="shared" si="10"/>
        <v>7660</v>
      </c>
      <c r="T97" s="50">
        <f t="shared" si="11"/>
        <v>0</v>
      </c>
      <c r="U97" s="109"/>
      <c r="V97" s="109"/>
      <c r="W97" s="109"/>
      <c r="X97" s="109"/>
    </row>
    <row r="98" spans="1:24" s="5" customFormat="1">
      <c r="A98" s="129">
        <v>92</v>
      </c>
      <c r="B98" s="130" t="s">
        <v>2107</v>
      </c>
      <c r="C98" s="115" t="s">
        <v>2209</v>
      </c>
      <c r="D98" s="24" t="s">
        <v>1060</v>
      </c>
      <c r="E98" s="24" t="s">
        <v>1276</v>
      </c>
      <c r="F98" s="116" t="s">
        <v>1490</v>
      </c>
      <c r="G98" s="118">
        <v>8380</v>
      </c>
      <c r="H98" s="159"/>
      <c r="I98" s="44"/>
      <c r="J98" s="45"/>
      <c r="K98" s="45"/>
      <c r="L98" s="45"/>
      <c r="M98" s="45">
        <f t="shared" si="6"/>
        <v>0</v>
      </c>
      <c r="N98" s="46">
        <f t="shared" si="7"/>
        <v>8380</v>
      </c>
      <c r="O98" s="47">
        <v>14850</v>
      </c>
      <c r="P98" s="48"/>
      <c r="Q98" s="49">
        <f t="shared" si="8"/>
        <v>0</v>
      </c>
      <c r="R98" s="49">
        <f t="shared" si="9"/>
        <v>0</v>
      </c>
      <c r="S98" s="50">
        <f t="shared" si="10"/>
        <v>8380</v>
      </c>
      <c r="T98" s="50">
        <f t="shared" si="11"/>
        <v>0</v>
      </c>
      <c r="U98" s="109"/>
      <c r="V98" s="109"/>
      <c r="W98" s="109"/>
      <c r="X98" s="109"/>
    </row>
    <row r="99" spans="1:24" s="5" customFormat="1">
      <c r="A99" s="129">
        <v>93</v>
      </c>
      <c r="B99" s="130" t="s">
        <v>2108</v>
      </c>
      <c r="C99" s="115" t="s">
        <v>2210</v>
      </c>
      <c r="D99" s="24" t="s">
        <v>1060</v>
      </c>
      <c r="E99" s="24" t="s">
        <v>1292</v>
      </c>
      <c r="F99" s="116" t="s">
        <v>1490</v>
      </c>
      <c r="G99" s="118">
        <v>8290</v>
      </c>
      <c r="H99" s="159"/>
      <c r="I99" s="44"/>
      <c r="J99" s="45"/>
      <c r="K99" s="45"/>
      <c r="L99" s="45"/>
      <c r="M99" s="45">
        <f t="shared" si="6"/>
        <v>0</v>
      </c>
      <c r="N99" s="46">
        <f t="shared" si="7"/>
        <v>8290</v>
      </c>
      <c r="O99" s="47">
        <v>14850</v>
      </c>
      <c r="P99" s="48"/>
      <c r="Q99" s="49">
        <f t="shared" si="8"/>
        <v>0</v>
      </c>
      <c r="R99" s="49">
        <f t="shared" si="9"/>
        <v>0</v>
      </c>
      <c r="S99" s="50">
        <f t="shared" si="10"/>
        <v>8290</v>
      </c>
      <c r="T99" s="50">
        <f t="shared" si="11"/>
        <v>0</v>
      </c>
      <c r="U99" s="109"/>
      <c r="V99" s="109"/>
      <c r="W99" s="109"/>
      <c r="X99" s="109"/>
    </row>
    <row r="100" spans="1:24" s="5" customFormat="1">
      <c r="A100" s="129">
        <v>94</v>
      </c>
      <c r="B100" s="130" t="s">
        <v>2109</v>
      </c>
      <c r="C100" s="115" t="s">
        <v>2211</v>
      </c>
      <c r="D100" s="24" t="s">
        <v>1060</v>
      </c>
      <c r="E100" s="24" t="s">
        <v>1318</v>
      </c>
      <c r="F100" s="116" t="s">
        <v>1490</v>
      </c>
      <c r="G100" s="118">
        <v>7690</v>
      </c>
      <c r="H100" s="159"/>
      <c r="I100" s="44"/>
      <c r="J100" s="45"/>
      <c r="K100" s="45"/>
      <c r="L100" s="45"/>
      <c r="M100" s="45">
        <f t="shared" si="6"/>
        <v>0</v>
      </c>
      <c r="N100" s="46">
        <f t="shared" si="7"/>
        <v>7690</v>
      </c>
      <c r="O100" s="47">
        <v>39630</v>
      </c>
      <c r="P100" s="48"/>
      <c r="Q100" s="49">
        <f t="shared" si="8"/>
        <v>0</v>
      </c>
      <c r="R100" s="49">
        <f t="shared" si="9"/>
        <v>0</v>
      </c>
      <c r="S100" s="50">
        <f t="shared" si="10"/>
        <v>7690</v>
      </c>
      <c r="T100" s="50">
        <f t="shared" si="11"/>
        <v>0</v>
      </c>
      <c r="U100" s="109"/>
      <c r="V100" s="109"/>
      <c r="W100" s="109"/>
      <c r="X100" s="109"/>
    </row>
    <row r="101" spans="1:24" s="5" customFormat="1">
      <c r="A101" s="129">
        <v>95</v>
      </c>
      <c r="B101" s="130" t="s">
        <v>2110</v>
      </c>
      <c r="C101" s="115" t="s">
        <v>2212</v>
      </c>
      <c r="D101" s="24" t="s">
        <v>1060</v>
      </c>
      <c r="E101" s="24" t="s">
        <v>1328</v>
      </c>
      <c r="F101" s="116" t="s">
        <v>1490</v>
      </c>
      <c r="G101" s="118">
        <v>11330</v>
      </c>
      <c r="H101" s="159"/>
      <c r="I101" s="44"/>
      <c r="J101" s="45"/>
      <c r="K101" s="45"/>
      <c r="L101" s="45"/>
      <c r="M101" s="45">
        <f t="shared" si="6"/>
        <v>0</v>
      </c>
      <c r="N101" s="46">
        <f t="shared" si="7"/>
        <v>11330</v>
      </c>
      <c r="O101" s="47">
        <v>39630</v>
      </c>
      <c r="P101" s="48"/>
      <c r="Q101" s="49">
        <f t="shared" si="8"/>
        <v>0</v>
      </c>
      <c r="R101" s="49">
        <f t="shared" si="9"/>
        <v>0</v>
      </c>
      <c r="S101" s="50">
        <f t="shared" si="10"/>
        <v>11330</v>
      </c>
      <c r="T101" s="50">
        <f t="shared" si="11"/>
        <v>0</v>
      </c>
      <c r="U101" s="109"/>
      <c r="V101" s="109"/>
      <c r="W101" s="109"/>
      <c r="X101" s="109"/>
    </row>
    <row r="102" spans="1:24" s="5" customFormat="1">
      <c r="A102" s="129">
        <v>96</v>
      </c>
      <c r="B102" s="130" t="s">
        <v>2111</v>
      </c>
      <c r="C102" s="115" t="s">
        <v>2213</v>
      </c>
      <c r="D102" s="24" t="s">
        <v>1244</v>
      </c>
      <c r="E102" s="24" t="s">
        <v>1243</v>
      </c>
      <c r="F102" s="116" t="s">
        <v>1491</v>
      </c>
      <c r="G102" s="118">
        <v>13500</v>
      </c>
      <c r="H102" s="159"/>
      <c r="I102" s="44"/>
      <c r="J102" s="45"/>
      <c r="K102" s="45"/>
      <c r="L102" s="45"/>
      <c r="M102" s="45">
        <f t="shared" si="6"/>
        <v>0</v>
      </c>
      <c r="N102" s="46">
        <f t="shared" si="7"/>
        <v>13500</v>
      </c>
      <c r="O102" s="47">
        <v>39630</v>
      </c>
      <c r="P102" s="48"/>
      <c r="Q102" s="49">
        <f t="shared" si="8"/>
        <v>0</v>
      </c>
      <c r="R102" s="49">
        <f t="shared" si="9"/>
        <v>0</v>
      </c>
      <c r="S102" s="50">
        <f t="shared" si="10"/>
        <v>13500</v>
      </c>
      <c r="T102" s="50">
        <f t="shared" si="11"/>
        <v>0</v>
      </c>
      <c r="U102" s="109"/>
      <c r="V102" s="109"/>
      <c r="W102" s="109"/>
      <c r="X102" s="109"/>
    </row>
    <row r="103" spans="1:24" s="5" customFormat="1">
      <c r="A103" s="129">
        <v>97</v>
      </c>
      <c r="B103" s="130" t="s">
        <v>2112</v>
      </c>
      <c r="C103" s="115" t="s">
        <v>2214</v>
      </c>
      <c r="D103" s="24" t="s">
        <v>395</v>
      </c>
      <c r="E103" s="24" t="s">
        <v>1267</v>
      </c>
      <c r="F103" s="116" t="s">
        <v>1491</v>
      </c>
      <c r="G103" s="118">
        <v>10990</v>
      </c>
      <c r="H103" s="159"/>
      <c r="I103" s="44"/>
      <c r="J103" s="45"/>
      <c r="K103" s="45"/>
      <c r="L103" s="45"/>
      <c r="M103" s="45">
        <f t="shared" si="6"/>
        <v>0</v>
      </c>
      <c r="N103" s="46">
        <f t="shared" si="7"/>
        <v>10990</v>
      </c>
      <c r="O103" s="47">
        <v>35220</v>
      </c>
      <c r="P103" s="48"/>
      <c r="Q103" s="49">
        <f t="shared" si="8"/>
        <v>0</v>
      </c>
      <c r="R103" s="49">
        <f t="shared" si="9"/>
        <v>0</v>
      </c>
      <c r="S103" s="50">
        <f t="shared" si="10"/>
        <v>10990</v>
      </c>
      <c r="T103" s="50">
        <f t="shared" si="11"/>
        <v>0</v>
      </c>
      <c r="U103" s="109"/>
      <c r="V103" s="109"/>
      <c r="W103" s="109"/>
      <c r="X103" s="109"/>
    </row>
    <row r="104" spans="1:24" s="5" customFormat="1">
      <c r="A104" s="129">
        <v>98</v>
      </c>
      <c r="B104" s="130" t="s">
        <v>2113</v>
      </c>
      <c r="C104" s="120" t="s">
        <v>2215</v>
      </c>
      <c r="D104" s="121" t="s">
        <v>395</v>
      </c>
      <c r="E104" s="121" t="s">
        <v>1277</v>
      </c>
      <c r="F104" s="122" t="s">
        <v>1491</v>
      </c>
      <c r="G104" s="123">
        <v>9350</v>
      </c>
      <c r="H104" s="160"/>
      <c r="I104" s="44"/>
      <c r="J104" s="45"/>
      <c r="K104" s="45"/>
      <c r="L104" s="45"/>
      <c r="M104" s="45">
        <f t="shared" si="6"/>
        <v>0</v>
      </c>
      <c r="N104" s="46">
        <f t="shared" si="7"/>
        <v>9350</v>
      </c>
      <c r="O104" s="47">
        <v>35220</v>
      </c>
      <c r="P104" s="48"/>
      <c r="Q104" s="49">
        <f t="shared" si="8"/>
        <v>0</v>
      </c>
      <c r="R104" s="49">
        <f t="shared" si="9"/>
        <v>0</v>
      </c>
      <c r="S104" s="50">
        <f t="shared" si="10"/>
        <v>9350</v>
      </c>
      <c r="T104" s="50">
        <f t="shared" si="11"/>
        <v>0</v>
      </c>
      <c r="U104" s="109"/>
      <c r="V104" s="109"/>
      <c r="W104" s="109"/>
      <c r="X104" s="109"/>
    </row>
    <row r="105" spans="1:24" s="5" customFormat="1">
      <c r="A105" s="129">
        <v>99</v>
      </c>
      <c r="B105" s="130" t="s">
        <v>2114</v>
      </c>
      <c r="C105" s="115" t="s">
        <v>2216</v>
      </c>
      <c r="D105" s="24" t="s">
        <v>760</v>
      </c>
      <c r="E105" s="24" t="s">
        <v>1280</v>
      </c>
      <c r="F105" s="116" t="s">
        <v>1493</v>
      </c>
      <c r="G105" s="118">
        <v>11100</v>
      </c>
      <c r="H105" s="159"/>
      <c r="I105" s="44"/>
      <c r="J105" s="45"/>
      <c r="K105" s="45"/>
      <c r="L105" s="45"/>
      <c r="M105" s="45">
        <f t="shared" si="6"/>
        <v>0</v>
      </c>
      <c r="N105" s="46">
        <f t="shared" si="7"/>
        <v>11100</v>
      </c>
      <c r="O105" s="47">
        <v>35220</v>
      </c>
      <c r="P105" s="48"/>
      <c r="Q105" s="49">
        <f t="shared" si="8"/>
        <v>0</v>
      </c>
      <c r="R105" s="49">
        <f t="shared" si="9"/>
        <v>0</v>
      </c>
      <c r="S105" s="50">
        <f t="shared" si="10"/>
        <v>11100</v>
      </c>
      <c r="T105" s="50">
        <f t="shared" si="11"/>
        <v>0</v>
      </c>
      <c r="U105" s="109"/>
      <c r="V105" s="109"/>
      <c r="W105" s="109"/>
      <c r="X105" s="109"/>
    </row>
    <row r="106" spans="1:24" s="5" customFormat="1">
      <c r="A106" s="129">
        <v>100</v>
      </c>
      <c r="B106" s="130" t="s">
        <v>2115</v>
      </c>
      <c r="C106" s="115" t="s">
        <v>2217</v>
      </c>
      <c r="D106" s="24" t="s">
        <v>439</v>
      </c>
      <c r="E106" s="24" t="s">
        <v>1304</v>
      </c>
      <c r="F106" s="116" t="s">
        <v>1490</v>
      </c>
      <c r="G106" s="118">
        <v>7760</v>
      </c>
      <c r="H106" s="159"/>
      <c r="I106" s="44"/>
      <c r="J106" s="45"/>
      <c r="K106" s="45"/>
      <c r="L106" s="45"/>
      <c r="M106" s="45">
        <f t="shared" si="6"/>
        <v>0</v>
      </c>
      <c r="N106" s="46">
        <f t="shared" si="7"/>
        <v>7760</v>
      </c>
      <c r="O106" s="47">
        <v>35220</v>
      </c>
      <c r="P106" s="48"/>
      <c r="Q106" s="49">
        <f t="shared" si="8"/>
        <v>0</v>
      </c>
      <c r="R106" s="49">
        <f t="shared" si="9"/>
        <v>0</v>
      </c>
      <c r="S106" s="50">
        <f t="shared" si="10"/>
        <v>7760</v>
      </c>
      <c r="T106" s="50">
        <f t="shared" si="11"/>
        <v>0</v>
      </c>
      <c r="U106" s="109"/>
      <c r="V106" s="109"/>
      <c r="W106" s="109"/>
      <c r="X106" s="109"/>
    </row>
    <row r="107" spans="1:24" s="5" customFormat="1">
      <c r="A107" s="129">
        <v>101</v>
      </c>
      <c r="B107" s="130" t="s">
        <v>2116</v>
      </c>
      <c r="C107" s="115" t="s">
        <v>2218</v>
      </c>
      <c r="D107" s="24" t="s">
        <v>401</v>
      </c>
      <c r="E107" s="24" t="s">
        <v>1324</v>
      </c>
      <c r="F107" s="116" t="s">
        <v>1491</v>
      </c>
      <c r="G107" s="118">
        <v>8350</v>
      </c>
      <c r="H107" s="159"/>
      <c r="I107" s="44"/>
      <c r="J107" s="45"/>
      <c r="K107" s="45"/>
      <c r="L107" s="45"/>
      <c r="M107" s="45">
        <f t="shared" si="6"/>
        <v>0</v>
      </c>
      <c r="N107" s="46">
        <f t="shared" si="7"/>
        <v>8350</v>
      </c>
      <c r="O107" s="47">
        <v>35220</v>
      </c>
      <c r="P107" s="48"/>
      <c r="Q107" s="49">
        <f t="shared" si="8"/>
        <v>0</v>
      </c>
      <c r="R107" s="49">
        <f t="shared" si="9"/>
        <v>0</v>
      </c>
      <c r="S107" s="50">
        <f t="shared" si="10"/>
        <v>8350</v>
      </c>
      <c r="T107" s="50">
        <f t="shared" si="11"/>
        <v>0</v>
      </c>
      <c r="U107" s="109"/>
      <c r="V107" s="109"/>
      <c r="W107" s="109"/>
      <c r="X107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107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3"/>
  <sheetViews>
    <sheetView topLeftCell="A67" workbookViewId="0">
      <selection activeCell="C85" sqref="C85"/>
    </sheetView>
  </sheetViews>
  <sheetFormatPr defaultRowHeight="20.25"/>
  <cols>
    <col min="1" max="1" width="4.625" style="3" bestFit="1" customWidth="1"/>
    <col min="2" max="2" width="20.5" style="3" customWidth="1"/>
    <col min="3" max="3" width="16" style="3" customWidth="1"/>
    <col min="4" max="4" width="21" style="3" customWidth="1"/>
    <col min="5" max="5" width="11.625" style="3" customWidth="1"/>
    <col min="6" max="6" width="13.5" style="3" customWidth="1"/>
    <col min="7" max="7" width="11.375" style="3" customWidth="1"/>
    <col min="8" max="8" width="15.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3325</v>
      </c>
      <c r="C6" s="28"/>
      <c r="D6" s="29">
        <f>G6*4/100</f>
        <v>30085.200000000001</v>
      </c>
      <c r="E6" s="25"/>
      <c r="F6" s="28"/>
      <c r="G6" s="155">
        <f>SUM(G7:G83)</f>
        <v>752130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29435.200000000001</v>
      </c>
      <c r="P6" s="34"/>
      <c r="Q6" s="35">
        <f>SUM(R6:T6)</f>
        <v>650</v>
      </c>
      <c r="R6" s="33">
        <f>SUM(R7:R83)</f>
        <v>650</v>
      </c>
      <c r="S6" s="36"/>
      <c r="T6" s="37">
        <f>SUM(T7:T83)</f>
        <v>0</v>
      </c>
    </row>
    <row r="7" spans="1:24" s="5" customFormat="1">
      <c r="A7" s="129">
        <v>1</v>
      </c>
      <c r="B7" s="130" t="s">
        <v>2219</v>
      </c>
      <c r="C7" s="113" t="s">
        <v>2297</v>
      </c>
      <c r="D7" s="116" t="s">
        <v>475</v>
      </c>
      <c r="E7" s="116" t="s">
        <v>1205</v>
      </c>
      <c r="F7" s="116" t="s">
        <v>1491</v>
      </c>
      <c r="G7" s="118">
        <v>10700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38" si="0">L7*30/100+J7*70/100</f>
        <v>83.5</v>
      </c>
      <c r="N7" s="46">
        <f t="shared" ref="N7:N38" si="1">G7</f>
        <v>10700</v>
      </c>
      <c r="O7" s="47">
        <v>40110</v>
      </c>
      <c r="P7" s="48">
        <v>6</v>
      </c>
      <c r="Q7" s="49">
        <f t="shared" ref="Q7:Q38" si="2">N7*P7/100</f>
        <v>642</v>
      </c>
      <c r="R7" s="49">
        <f t="shared" ref="R7:R38" si="3">(S7+T7)-G7-T7</f>
        <v>650</v>
      </c>
      <c r="S7" s="50">
        <f t="shared" ref="S7:S38" si="4">IF((G7+Q7)&lt;=O7,G7+CEILING(Q7, 10),O7)</f>
        <v>11350</v>
      </c>
      <c r="T7" s="50">
        <f t="shared" ref="T7:T38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2220</v>
      </c>
      <c r="C8" s="113" t="s">
        <v>2298</v>
      </c>
      <c r="D8" s="116" t="s">
        <v>1095</v>
      </c>
      <c r="E8" s="116" t="s">
        <v>1195</v>
      </c>
      <c r="F8" s="116" t="s">
        <v>1491</v>
      </c>
      <c r="G8" s="118">
        <v>10170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10170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10170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2221</v>
      </c>
      <c r="C9" s="113" t="s">
        <v>2299</v>
      </c>
      <c r="D9" s="116" t="s">
        <v>26</v>
      </c>
      <c r="E9" s="116" t="s">
        <v>1188</v>
      </c>
      <c r="F9" s="116" t="s">
        <v>1495</v>
      </c>
      <c r="G9" s="118">
        <v>13240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13240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13240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2222</v>
      </c>
      <c r="C10" s="113" t="s">
        <v>2300</v>
      </c>
      <c r="D10" s="116" t="s">
        <v>26</v>
      </c>
      <c r="E10" s="116" t="s">
        <v>1189</v>
      </c>
      <c r="F10" s="116" t="s">
        <v>1495</v>
      </c>
      <c r="G10" s="118">
        <v>12750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12750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12750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2223</v>
      </c>
      <c r="C11" s="113" t="s">
        <v>2301</v>
      </c>
      <c r="D11" s="116" t="s">
        <v>26</v>
      </c>
      <c r="E11" s="116" t="s">
        <v>1221</v>
      </c>
      <c r="F11" s="116" t="s">
        <v>1495</v>
      </c>
      <c r="G11" s="118">
        <v>12980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12980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12980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2224</v>
      </c>
      <c r="C12" s="113" t="s">
        <v>2302</v>
      </c>
      <c r="D12" s="116" t="s">
        <v>26</v>
      </c>
      <c r="E12" s="116" t="s">
        <v>1223</v>
      </c>
      <c r="F12" s="116" t="s">
        <v>1495</v>
      </c>
      <c r="G12" s="118">
        <v>13270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13270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13270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2225</v>
      </c>
      <c r="C13" s="113" t="s">
        <v>2303</v>
      </c>
      <c r="D13" s="116" t="s">
        <v>26</v>
      </c>
      <c r="E13" s="116" t="s">
        <v>1151</v>
      </c>
      <c r="F13" s="116" t="s">
        <v>1495</v>
      </c>
      <c r="G13" s="118">
        <v>13450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13450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13450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2226</v>
      </c>
      <c r="C14" s="113" t="s">
        <v>2304</v>
      </c>
      <c r="D14" s="116" t="s">
        <v>26</v>
      </c>
      <c r="E14" s="116" t="s">
        <v>1152</v>
      </c>
      <c r="F14" s="116" t="s">
        <v>1495</v>
      </c>
      <c r="G14" s="118">
        <v>13640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13640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13640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2227</v>
      </c>
      <c r="C15" s="113" t="s">
        <v>2305</v>
      </c>
      <c r="D15" s="116" t="s">
        <v>26</v>
      </c>
      <c r="E15" s="116" t="s">
        <v>1154</v>
      </c>
      <c r="F15" s="116" t="s">
        <v>1495</v>
      </c>
      <c r="G15" s="118">
        <v>12340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12340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12340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2228</v>
      </c>
      <c r="C16" s="113" t="s">
        <v>2306</v>
      </c>
      <c r="D16" s="116" t="s">
        <v>26</v>
      </c>
      <c r="E16" s="116" t="s">
        <v>1158</v>
      </c>
      <c r="F16" s="116" t="s">
        <v>1495</v>
      </c>
      <c r="G16" s="118">
        <v>13150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13150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13150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2229</v>
      </c>
      <c r="C17" s="113" t="s">
        <v>2307</v>
      </c>
      <c r="D17" s="116" t="s">
        <v>26</v>
      </c>
      <c r="E17" s="116" t="s">
        <v>1160</v>
      </c>
      <c r="F17" s="116" t="s">
        <v>1495</v>
      </c>
      <c r="G17" s="118">
        <v>13630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13630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13630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2230</v>
      </c>
      <c r="C18" s="113" t="s">
        <v>2308</v>
      </c>
      <c r="D18" s="116" t="s">
        <v>26</v>
      </c>
      <c r="E18" s="116" t="s">
        <v>1168</v>
      </c>
      <c r="F18" s="116" t="s">
        <v>1495</v>
      </c>
      <c r="G18" s="118">
        <v>12340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12340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12340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0" t="s">
        <v>2231</v>
      </c>
      <c r="C19" s="113" t="s">
        <v>2309</v>
      </c>
      <c r="D19" s="116" t="s">
        <v>26</v>
      </c>
      <c r="E19" s="116" t="s">
        <v>1184</v>
      </c>
      <c r="F19" s="116" t="s">
        <v>1495</v>
      </c>
      <c r="G19" s="118">
        <v>13280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13280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13280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2232</v>
      </c>
      <c r="C20" s="113" t="s">
        <v>2310</v>
      </c>
      <c r="D20" s="116" t="s">
        <v>26</v>
      </c>
      <c r="E20" s="116" t="s">
        <v>1211</v>
      </c>
      <c r="F20" s="116" t="s">
        <v>1495</v>
      </c>
      <c r="G20" s="118">
        <v>13120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13120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13120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2233</v>
      </c>
      <c r="C21" s="113" t="s">
        <v>2311</v>
      </c>
      <c r="D21" s="116" t="s">
        <v>1128</v>
      </c>
      <c r="E21" s="116" t="s">
        <v>1171</v>
      </c>
      <c r="F21" s="116" t="s">
        <v>1491</v>
      </c>
      <c r="G21" s="118">
        <v>10270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10270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10270</v>
      </c>
      <c r="T21" s="50">
        <f t="shared" si="5"/>
        <v>0</v>
      </c>
      <c r="U21" s="109"/>
      <c r="V21" s="109"/>
      <c r="W21" s="109"/>
      <c r="X21" s="109"/>
    </row>
    <row r="22" spans="1:24" s="5" customFormat="1">
      <c r="A22" s="129">
        <v>16</v>
      </c>
      <c r="B22" s="130" t="s">
        <v>2234</v>
      </c>
      <c r="C22" s="113" t="s">
        <v>2312</v>
      </c>
      <c r="D22" s="116" t="s">
        <v>530</v>
      </c>
      <c r="E22" s="116" t="s">
        <v>1167</v>
      </c>
      <c r="F22" s="116" t="s">
        <v>1491</v>
      </c>
      <c r="G22" s="118">
        <v>9920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9920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9920</v>
      </c>
      <c r="T22" s="50">
        <f t="shared" si="5"/>
        <v>0</v>
      </c>
      <c r="U22" s="109"/>
      <c r="V22" s="109"/>
      <c r="W22" s="109"/>
      <c r="X22" s="109"/>
    </row>
    <row r="23" spans="1:24" s="5" customFormat="1">
      <c r="A23" s="129">
        <v>17</v>
      </c>
      <c r="B23" s="130" t="s">
        <v>2235</v>
      </c>
      <c r="C23" s="113" t="s">
        <v>2313</v>
      </c>
      <c r="D23" s="116" t="s">
        <v>127</v>
      </c>
      <c r="E23" s="116" t="s">
        <v>1150</v>
      </c>
      <c r="F23" s="116" t="s">
        <v>1496</v>
      </c>
      <c r="G23" s="118">
        <v>13450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13450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13450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0" t="s">
        <v>2236</v>
      </c>
      <c r="C24" s="113" t="s">
        <v>2314</v>
      </c>
      <c r="D24" s="116" t="s">
        <v>127</v>
      </c>
      <c r="E24" s="116" t="s">
        <v>1164</v>
      </c>
      <c r="F24" s="116" t="s">
        <v>1496</v>
      </c>
      <c r="G24" s="118">
        <v>13540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13540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13540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0" t="s">
        <v>2237</v>
      </c>
      <c r="C25" s="113" t="s">
        <v>2315</v>
      </c>
      <c r="D25" s="116" t="s">
        <v>127</v>
      </c>
      <c r="E25" s="116" t="s">
        <v>1175</v>
      </c>
      <c r="F25" s="116" t="s">
        <v>1496</v>
      </c>
      <c r="G25" s="118">
        <v>13420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13420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13420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0" t="s">
        <v>2238</v>
      </c>
      <c r="C26" s="113" t="s">
        <v>2316</v>
      </c>
      <c r="D26" s="116" t="s">
        <v>127</v>
      </c>
      <c r="E26" s="116" t="s">
        <v>1177</v>
      </c>
      <c r="F26" s="116" t="s">
        <v>1496</v>
      </c>
      <c r="G26" s="118">
        <v>12610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12610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12610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0" t="s">
        <v>2239</v>
      </c>
      <c r="C27" s="113" t="s">
        <v>2317</v>
      </c>
      <c r="D27" s="116" t="s">
        <v>127</v>
      </c>
      <c r="E27" s="116" t="s">
        <v>1185</v>
      </c>
      <c r="F27" s="116" t="s">
        <v>1496</v>
      </c>
      <c r="G27" s="118">
        <v>12600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12600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12600</v>
      </c>
      <c r="T27" s="50">
        <f t="shared" si="5"/>
        <v>0</v>
      </c>
      <c r="U27" s="109"/>
      <c r="V27" s="109"/>
      <c r="W27" s="109"/>
      <c r="X27" s="109"/>
    </row>
    <row r="28" spans="1:24" s="5" customFormat="1">
      <c r="A28" s="129">
        <v>22</v>
      </c>
      <c r="B28" s="130" t="s">
        <v>2240</v>
      </c>
      <c r="C28" s="113" t="s">
        <v>2318</v>
      </c>
      <c r="D28" s="116" t="s">
        <v>127</v>
      </c>
      <c r="E28" s="116" t="s">
        <v>1212</v>
      </c>
      <c r="F28" s="116" t="s">
        <v>1496</v>
      </c>
      <c r="G28" s="118">
        <v>13530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13530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13530</v>
      </c>
      <c r="T28" s="50">
        <f t="shared" si="5"/>
        <v>0</v>
      </c>
      <c r="U28" s="109"/>
      <c r="V28" s="109"/>
      <c r="W28" s="109"/>
      <c r="X28" s="109"/>
    </row>
    <row r="29" spans="1:24" s="5" customFormat="1">
      <c r="A29" s="129">
        <v>23</v>
      </c>
      <c r="B29" s="130" t="s">
        <v>2241</v>
      </c>
      <c r="C29" s="113" t="s">
        <v>2319</v>
      </c>
      <c r="D29" s="116" t="s">
        <v>127</v>
      </c>
      <c r="E29" s="116" t="s">
        <v>1222</v>
      </c>
      <c r="F29" s="116" t="s">
        <v>1496</v>
      </c>
      <c r="G29" s="118">
        <v>12770</v>
      </c>
      <c r="H29" s="159"/>
      <c r="I29" s="44"/>
      <c r="J29" s="45"/>
      <c r="K29" s="45"/>
      <c r="L29" s="45"/>
      <c r="M29" s="45">
        <f t="shared" si="0"/>
        <v>0</v>
      </c>
      <c r="N29" s="46">
        <f t="shared" si="1"/>
        <v>12770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12770</v>
      </c>
      <c r="T29" s="50">
        <f t="shared" si="5"/>
        <v>0</v>
      </c>
      <c r="U29" s="109"/>
      <c r="V29" s="109"/>
      <c r="W29" s="109"/>
      <c r="X29" s="109"/>
    </row>
    <row r="30" spans="1:24" s="5" customFormat="1">
      <c r="A30" s="129">
        <v>24</v>
      </c>
      <c r="B30" s="130" t="s">
        <v>2242</v>
      </c>
      <c r="C30" s="113" t="s">
        <v>2320</v>
      </c>
      <c r="D30" s="116" t="s">
        <v>127</v>
      </c>
      <c r="E30" s="116" t="s">
        <v>1228</v>
      </c>
      <c r="F30" s="116" t="s">
        <v>1496</v>
      </c>
      <c r="G30" s="118">
        <v>13650</v>
      </c>
      <c r="H30" s="159"/>
      <c r="I30" s="44"/>
      <c r="J30" s="45"/>
      <c r="K30" s="45"/>
      <c r="L30" s="45"/>
      <c r="M30" s="45">
        <f t="shared" si="0"/>
        <v>0</v>
      </c>
      <c r="N30" s="46">
        <f t="shared" si="1"/>
        <v>13650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13650</v>
      </c>
      <c r="T30" s="50">
        <f t="shared" si="5"/>
        <v>0</v>
      </c>
      <c r="U30" s="109"/>
      <c r="V30" s="109"/>
      <c r="W30" s="109"/>
      <c r="X30" s="109"/>
    </row>
    <row r="31" spans="1:24" s="5" customFormat="1">
      <c r="A31" s="129">
        <v>25</v>
      </c>
      <c r="B31" s="130" t="s">
        <v>2243</v>
      </c>
      <c r="C31" s="113" t="s">
        <v>2321</v>
      </c>
      <c r="D31" s="116" t="s">
        <v>407</v>
      </c>
      <c r="E31" s="116" t="s">
        <v>1187</v>
      </c>
      <c r="F31" s="116" t="s">
        <v>1491</v>
      </c>
      <c r="G31" s="118">
        <v>10630</v>
      </c>
      <c r="H31" s="159"/>
      <c r="I31" s="44"/>
      <c r="J31" s="45"/>
      <c r="K31" s="45"/>
      <c r="L31" s="45"/>
      <c r="M31" s="45">
        <f t="shared" si="0"/>
        <v>0</v>
      </c>
      <c r="N31" s="46">
        <f t="shared" si="1"/>
        <v>10630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10630</v>
      </c>
      <c r="T31" s="50">
        <f t="shared" si="5"/>
        <v>0</v>
      </c>
      <c r="U31" s="109"/>
      <c r="V31" s="109"/>
      <c r="W31" s="109"/>
      <c r="X31" s="109"/>
    </row>
    <row r="32" spans="1:24" s="5" customFormat="1">
      <c r="A32" s="129">
        <v>26</v>
      </c>
      <c r="B32" s="130" t="s">
        <v>2244</v>
      </c>
      <c r="C32" s="113" t="s">
        <v>2322</v>
      </c>
      <c r="D32" s="116" t="s">
        <v>817</v>
      </c>
      <c r="E32" s="116" t="s">
        <v>1149</v>
      </c>
      <c r="F32" s="116" t="s">
        <v>1490</v>
      </c>
      <c r="G32" s="118">
        <v>7360</v>
      </c>
      <c r="H32" s="159"/>
      <c r="I32" s="44"/>
      <c r="J32" s="45"/>
      <c r="K32" s="45"/>
      <c r="L32" s="45"/>
      <c r="M32" s="45">
        <f t="shared" si="0"/>
        <v>0</v>
      </c>
      <c r="N32" s="46">
        <f t="shared" si="1"/>
        <v>7360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7360</v>
      </c>
      <c r="T32" s="50">
        <f t="shared" si="5"/>
        <v>0</v>
      </c>
      <c r="U32" s="109"/>
      <c r="V32" s="109"/>
      <c r="W32" s="109"/>
      <c r="X32" s="109"/>
    </row>
    <row r="33" spans="1:24" s="5" customFormat="1">
      <c r="A33" s="129">
        <v>27</v>
      </c>
      <c r="B33" s="130" t="s">
        <v>2245</v>
      </c>
      <c r="C33" s="113" t="s">
        <v>2323</v>
      </c>
      <c r="D33" s="116" t="s">
        <v>817</v>
      </c>
      <c r="E33" s="116" t="s">
        <v>1153</v>
      </c>
      <c r="F33" s="116" t="s">
        <v>1490</v>
      </c>
      <c r="G33" s="118">
        <v>7630</v>
      </c>
      <c r="H33" s="159"/>
      <c r="I33" s="44"/>
      <c r="J33" s="45"/>
      <c r="K33" s="45"/>
      <c r="L33" s="45"/>
      <c r="M33" s="45">
        <f t="shared" si="0"/>
        <v>0</v>
      </c>
      <c r="N33" s="46">
        <f t="shared" si="1"/>
        <v>7630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7630</v>
      </c>
      <c r="T33" s="50">
        <f t="shared" si="5"/>
        <v>0</v>
      </c>
      <c r="U33" s="109"/>
      <c r="V33" s="109"/>
      <c r="W33" s="109"/>
      <c r="X33" s="109"/>
    </row>
    <row r="34" spans="1:24" s="5" customFormat="1">
      <c r="A34" s="129">
        <v>28</v>
      </c>
      <c r="B34" s="130" t="s">
        <v>2246</v>
      </c>
      <c r="C34" s="113" t="s">
        <v>2324</v>
      </c>
      <c r="D34" s="116" t="s">
        <v>817</v>
      </c>
      <c r="E34" s="116" t="s">
        <v>1155</v>
      </c>
      <c r="F34" s="116" t="s">
        <v>1490</v>
      </c>
      <c r="G34" s="118">
        <v>7390</v>
      </c>
      <c r="H34" s="159"/>
      <c r="I34" s="44"/>
      <c r="J34" s="45"/>
      <c r="K34" s="45"/>
      <c r="L34" s="45"/>
      <c r="M34" s="45">
        <f t="shared" si="0"/>
        <v>0</v>
      </c>
      <c r="N34" s="46">
        <f t="shared" si="1"/>
        <v>7390</v>
      </c>
      <c r="O34" s="47">
        <v>40110</v>
      </c>
      <c r="P34" s="48"/>
      <c r="Q34" s="49">
        <f t="shared" si="2"/>
        <v>0</v>
      </c>
      <c r="R34" s="49">
        <f t="shared" si="3"/>
        <v>0</v>
      </c>
      <c r="S34" s="50">
        <f t="shared" si="4"/>
        <v>7390</v>
      </c>
      <c r="T34" s="50">
        <f t="shared" si="5"/>
        <v>0</v>
      </c>
      <c r="U34" s="109"/>
      <c r="V34" s="109"/>
      <c r="W34" s="109"/>
      <c r="X34" s="109"/>
    </row>
    <row r="35" spans="1:24" s="5" customFormat="1">
      <c r="A35" s="129">
        <v>29</v>
      </c>
      <c r="B35" s="130" t="s">
        <v>2247</v>
      </c>
      <c r="C35" s="113" t="s">
        <v>2325</v>
      </c>
      <c r="D35" s="116" t="s">
        <v>817</v>
      </c>
      <c r="E35" s="116" t="s">
        <v>1219</v>
      </c>
      <c r="F35" s="116" t="s">
        <v>1490</v>
      </c>
      <c r="G35" s="118">
        <v>7420</v>
      </c>
      <c r="H35" s="159"/>
      <c r="I35" s="44"/>
      <c r="J35" s="45"/>
      <c r="K35" s="45"/>
      <c r="L35" s="45"/>
      <c r="M35" s="45">
        <f t="shared" si="0"/>
        <v>0</v>
      </c>
      <c r="N35" s="46">
        <f t="shared" si="1"/>
        <v>7420</v>
      </c>
      <c r="O35" s="47">
        <v>40110</v>
      </c>
      <c r="P35" s="48"/>
      <c r="Q35" s="49">
        <f t="shared" si="2"/>
        <v>0</v>
      </c>
      <c r="R35" s="49">
        <f t="shared" si="3"/>
        <v>0</v>
      </c>
      <c r="S35" s="50">
        <f t="shared" si="4"/>
        <v>7420</v>
      </c>
      <c r="T35" s="50">
        <f t="shared" si="5"/>
        <v>0</v>
      </c>
      <c r="U35" s="109"/>
      <c r="V35" s="109"/>
      <c r="W35" s="109"/>
      <c r="X35" s="109"/>
    </row>
    <row r="36" spans="1:24" s="5" customFormat="1">
      <c r="A36" s="129">
        <v>30</v>
      </c>
      <c r="B36" s="130" t="s">
        <v>2248</v>
      </c>
      <c r="C36" s="113" t="s">
        <v>2326</v>
      </c>
      <c r="D36" s="116" t="s">
        <v>477</v>
      </c>
      <c r="E36" s="116" t="s">
        <v>1200</v>
      </c>
      <c r="F36" s="116" t="s">
        <v>1490</v>
      </c>
      <c r="G36" s="118">
        <v>8880</v>
      </c>
      <c r="H36" s="159"/>
      <c r="I36" s="44"/>
      <c r="J36" s="45"/>
      <c r="K36" s="45"/>
      <c r="L36" s="45"/>
      <c r="M36" s="45">
        <f t="shared" si="0"/>
        <v>0</v>
      </c>
      <c r="N36" s="46">
        <f t="shared" si="1"/>
        <v>8880</v>
      </c>
      <c r="O36" s="47">
        <v>40110</v>
      </c>
      <c r="P36" s="48"/>
      <c r="Q36" s="49">
        <f t="shared" si="2"/>
        <v>0</v>
      </c>
      <c r="R36" s="49">
        <f t="shared" si="3"/>
        <v>0</v>
      </c>
      <c r="S36" s="50">
        <f t="shared" si="4"/>
        <v>8880</v>
      </c>
      <c r="T36" s="50">
        <f t="shared" si="5"/>
        <v>0</v>
      </c>
      <c r="U36" s="109"/>
      <c r="V36" s="109"/>
      <c r="W36" s="109"/>
      <c r="X36" s="109"/>
    </row>
    <row r="37" spans="1:24" s="5" customFormat="1">
      <c r="A37" s="129">
        <v>31</v>
      </c>
      <c r="B37" s="130" t="s">
        <v>2249</v>
      </c>
      <c r="C37" s="113" t="s">
        <v>2327</v>
      </c>
      <c r="D37" s="116" t="s">
        <v>477</v>
      </c>
      <c r="E37" s="116" t="s">
        <v>1202</v>
      </c>
      <c r="F37" s="116" t="s">
        <v>1490</v>
      </c>
      <c r="G37" s="118">
        <v>6940</v>
      </c>
      <c r="H37" s="159"/>
      <c r="I37" s="44"/>
      <c r="J37" s="45"/>
      <c r="K37" s="45"/>
      <c r="L37" s="45"/>
      <c r="M37" s="45">
        <f t="shared" si="0"/>
        <v>0</v>
      </c>
      <c r="N37" s="46">
        <f t="shared" si="1"/>
        <v>6940</v>
      </c>
      <c r="O37" s="47">
        <v>35220</v>
      </c>
      <c r="P37" s="48"/>
      <c r="Q37" s="49">
        <f t="shared" si="2"/>
        <v>0</v>
      </c>
      <c r="R37" s="49">
        <f t="shared" si="3"/>
        <v>0</v>
      </c>
      <c r="S37" s="50">
        <f t="shared" si="4"/>
        <v>6940</v>
      </c>
      <c r="T37" s="50">
        <f t="shared" si="5"/>
        <v>0</v>
      </c>
      <c r="U37" s="109"/>
      <c r="V37" s="109"/>
      <c r="W37" s="109"/>
      <c r="X37" s="109"/>
    </row>
    <row r="38" spans="1:24" s="5" customFormat="1">
      <c r="A38" s="129">
        <v>32</v>
      </c>
      <c r="B38" s="130" t="s">
        <v>2250</v>
      </c>
      <c r="C38" s="113" t="s">
        <v>2328</v>
      </c>
      <c r="D38" s="116" t="s">
        <v>477</v>
      </c>
      <c r="E38" s="116" t="s">
        <v>1204</v>
      </c>
      <c r="F38" s="116" t="s">
        <v>1490</v>
      </c>
      <c r="G38" s="118">
        <v>7350</v>
      </c>
      <c r="H38" s="159"/>
      <c r="I38" s="44"/>
      <c r="J38" s="45"/>
      <c r="K38" s="45"/>
      <c r="L38" s="45"/>
      <c r="M38" s="45">
        <f t="shared" si="0"/>
        <v>0</v>
      </c>
      <c r="N38" s="46">
        <f t="shared" si="1"/>
        <v>7350</v>
      </c>
      <c r="O38" s="47">
        <v>35220</v>
      </c>
      <c r="P38" s="48"/>
      <c r="Q38" s="49">
        <f t="shared" si="2"/>
        <v>0</v>
      </c>
      <c r="R38" s="49">
        <f t="shared" si="3"/>
        <v>0</v>
      </c>
      <c r="S38" s="50">
        <f t="shared" si="4"/>
        <v>7350</v>
      </c>
      <c r="T38" s="50">
        <f t="shared" si="5"/>
        <v>0</v>
      </c>
      <c r="U38" s="109"/>
      <c r="V38" s="109"/>
      <c r="W38" s="109"/>
      <c r="X38" s="109"/>
    </row>
    <row r="39" spans="1:24" s="5" customFormat="1">
      <c r="A39" s="129">
        <v>33</v>
      </c>
      <c r="B39" s="130" t="s">
        <v>2251</v>
      </c>
      <c r="C39" s="113" t="s">
        <v>2329</v>
      </c>
      <c r="D39" s="116" t="s">
        <v>398</v>
      </c>
      <c r="E39" s="116" t="s">
        <v>1165</v>
      </c>
      <c r="F39" s="116" t="s">
        <v>1490</v>
      </c>
      <c r="G39" s="118">
        <v>8000</v>
      </c>
      <c r="H39" s="159"/>
      <c r="I39" s="44"/>
      <c r="J39" s="45"/>
      <c r="K39" s="45"/>
      <c r="L39" s="45"/>
      <c r="M39" s="45">
        <f t="shared" ref="M39:M70" si="6">L39*30/100+J39*70/100</f>
        <v>0</v>
      </c>
      <c r="N39" s="46">
        <f t="shared" ref="N39:N70" si="7">G39</f>
        <v>8000</v>
      </c>
      <c r="O39" s="47">
        <v>35220</v>
      </c>
      <c r="P39" s="48"/>
      <c r="Q39" s="49">
        <f t="shared" ref="Q39:Q70" si="8">N39*P39/100</f>
        <v>0</v>
      </c>
      <c r="R39" s="49">
        <f t="shared" ref="R39:R70" si="9">(S39+T39)-G39-T39</f>
        <v>0</v>
      </c>
      <c r="S39" s="50">
        <f t="shared" ref="S39:S70" si="10">IF((G39+Q39)&lt;=O39,G39+CEILING(Q39, 10),O39)</f>
        <v>8000</v>
      </c>
      <c r="T39" s="50">
        <f t="shared" ref="T39:T70" si="11">IF((G39+Q39)&gt;=O39,(G39+Q39)-S39,0)</f>
        <v>0</v>
      </c>
      <c r="U39" s="109"/>
      <c r="V39" s="109"/>
      <c r="W39" s="109"/>
      <c r="X39" s="109"/>
    </row>
    <row r="40" spans="1:24" s="5" customFormat="1">
      <c r="A40" s="129">
        <v>34</v>
      </c>
      <c r="B40" s="130" t="s">
        <v>2252</v>
      </c>
      <c r="C40" s="113" t="s">
        <v>2330</v>
      </c>
      <c r="D40" s="116" t="s">
        <v>398</v>
      </c>
      <c r="E40" s="116" t="s">
        <v>1166</v>
      </c>
      <c r="F40" s="116" t="s">
        <v>1490</v>
      </c>
      <c r="G40" s="118">
        <v>9760</v>
      </c>
      <c r="H40" s="159"/>
      <c r="I40" s="44"/>
      <c r="J40" s="45"/>
      <c r="K40" s="45"/>
      <c r="L40" s="45"/>
      <c r="M40" s="45">
        <f t="shared" si="6"/>
        <v>0</v>
      </c>
      <c r="N40" s="46">
        <f t="shared" si="7"/>
        <v>9760</v>
      </c>
      <c r="O40" s="47">
        <v>35220</v>
      </c>
      <c r="P40" s="48"/>
      <c r="Q40" s="49">
        <f t="shared" si="8"/>
        <v>0</v>
      </c>
      <c r="R40" s="49">
        <f t="shared" si="9"/>
        <v>0</v>
      </c>
      <c r="S40" s="50">
        <f t="shared" si="10"/>
        <v>9760</v>
      </c>
      <c r="T40" s="50">
        <f t="shared" si="11"/>
        <v>0</v>
      </c>
      <c r="U40" s="109"/>
      <c r="V40" s="109"/>
      <c r="W40" s="109"/>
      <c r="X40" s="109"/>
    </row>
    <row r="41" spans="1:24" s="5" customFormat="1">
      <c r="A41" s="129">
        <v>35</v>
      </c>
      <c r="B41" s="130" t="s">
        <v>2253</v>
      </c>
      <c r="C41" s="113" t="s">
        <v>2331</v>
      </c>
      <c r="D41" s="116" t="s">
        <v>398</v>
      </c>
      <c r="E41" s="116" t="s">
        <v>1179</v>
      </c>
      <c r="F41" s="116" t="s">
        <v>1490</v>
      </c>
      <c r="G41" s="118">
        <v>8790</v>
      </c>
      <c r="H41" s="159"/>
      <c r="I41" s="44"/>
      <c r="J41" s="45"/>
      <c r="K41" s="45"/>
      <c r="L41" s="45"/>
      <c r="M41" s="45">
        <f t="shared" si="6"/>
        <v>0</v>
      </c>
      <c r="N41" s="46">
        <f t="shared" si="7"/>
        <v>8790</v>
      </c>
      <c r="O41" s="47">
        <v>35220</v>
      </c>
      <c r="P41" s="48"/>
      <c r="Q41" s="49">
        <f t="shared" si="8"/>
        <v>0</v>
      </c>
      <c r="R41" s="49">
        <f t="shared" si="9"/>
        <v>0</v>
      </c>
      <c r="S41" s="50">
        <f t="shared" si="10"/>
        <v>8790</v>
      </c>
      <c r="T41" s="50">
        <f t="shared" si="11"/>
        <v>0</v>
      </c>
      <c r="U41" s="109"/>
      <c r="V41" s="109"/>
      <c r="W41" s="109"/>
      <c r="X41" s="109"/>
    </row>
    <row r="42" spans="1:24" s="5" customFormat="1">
      <c r="A42" s="129">
        <v>36</v>
      </c>
      <c r="B42" s="130" t="s">
        <v>2254</v>
      </c>
      <c r="C42" s="113" t="s">
        <v>2332</v>
      </c>
      <c r="D42" s="116" t="s">
        <v>398</v>
      </c>
      <c r="E42" s="116" t="s">
        <v>1182</v>
      </c>
      <c r="F42" s="116" t="s">
        <v>1490</v>
      </c>
      <c r="G42" s="118">
        <v>7400</v>
      </c>
      <c r="H42" s="159"/>
      <c r="I42" s="44"/>
      <c r="J42" s="45"/>
      <c r="K42" s="45"/>
      <c r="L42" s="45"/>
      <c r="M42" s="45">
        <f t="shared" si="6"/>
        <v>0</v>
      </c>
      <c r="N42" s="46">
        <f t="shared" si="7"/>
        <v>7400</v>
      </c>
      <c r="O42" s="47">
        <v>14850</v>
      </c>
      <c r="P42" s="48"/>
      <c r="Q42" s="49">
        <f t="shared" si="8"/>
        <v>0</v>
      </c>
      <c r="R42" s="49">
        <f t="shared" si="9"/>
        <v>0</v>
      </c>
      <c r="S42" s="50">
        <f t="shared" si="10"/>
        <v>7400</v>
      </c>
      <c r="T42" s="50">
        <f t="shared" si="11"/>
        <v>0</v>
      </c>
      <c r="U42" s="109"/>
      <c r="V42" s="109"/>
      <c r="W42" s="109"/>
      <c r="X42" s="109"/>
    </row>
    <row r="43" spans="1:24" s="5" customFormat="1">
      <c r="A43" s="129">
        <v>37</v>
      </c>
      <c r="B43" s="130" t="s">
        <v>2255</v>
      </c>
      <c r="C43" s="113" t="s">
        <v>2333</v>
      </c>
      <c r="D43" s="116" t="s">
        <v>398</v>
      </c>
      <c r="E43" s="116" t="s">
        <v>1198</v>
      </c>
      <c r="F43" s="116" t="s">
        <v>1490</v>
      </c>
      <c r="G43" s="118">
        <v>7990</v>
      </c>
      <c r="H43" s="159"/>
      <c r="I43" s="44"/>
      <c r="J43" s="45"/>
      <c r="K43" s="45"/>
      <c r="L43" s="45"/>
      <c r="M43" s="45">
        <f t="shared" si="6"/>
        <v>0</v>
      </c>
      <c r="N43" s="46">
        <f t="shared" si="7"/>
        <v>7990</v>
      </c>
      <c r="O43" s="47">
        <v>14850</v>
      </c>
      <c r="P43" s="48"/>
      <c r="Q43" s="49">
        <f t="shared" si="8"/>
        <v>0</v>
      </c>
      <c r="R43" s="49">
        <f t="shared" si="9"/>
        <v>0</v>
      </c>
      <c r="S43" s="50">
        <f t="shared" si="10"/>
        <v>7990</v>
      </c>
      <c r="T43" s="50">
        <f t="shared" si="11"/>
        <v>0</v>
      </c>
      <c r="U43" s="109"/>
      <c r="V43" s="109"/>
      <c r="W43" s="109"/>
      <c r="X43" s="109"/>
    </row>
    <row r="44" spans="1:24" s="5" customFormat="1">
      <c r="A44" s="129">
        <v>38</v>
      </c>
      <c r="B44" s="130" t="s">
        <v>2256</v>
      </c>
      <c r="C44" s="113" t="s">
        <v>2334</v>
      </c>
      <c r="D44" s="116" t="s">
        <v>398</v>
      </c>
      <c r="E44" s="116" t="s">
        <v>1201</v>
      </c>
      <c r="F44" s="116" t="s">
        <v>1490</v>
      </c>
      <c r="G44" s="118">
        <v>7150</v>
      </c>
      <c r="H44" s="159"/>
      <c r="I44" s="44"/>
      <c r="J44" s="45"/>
      <c r="K44" s="45"/>
      <c r="L44" s="45"/>
      <c r="M44" s="45">
        <f t="shared" si="6"/>
        <v>0</v>
      </c>
      <c r="N44" s="46">
        <f t="shared" si="7"/>
        <v>7150</v>
      </c>
      <c r="O44" s="47">
        <v>14850</v>
      </c>
      <c r="P44" s="48"/>
      <c r="Q44" s="49">
        <f t="shared" si="8"/>
        <v>0</v>
      </c>
      <c r="R44" s="49">
        <f t="shared" si="9"/>
        <v>0</v>
      </c>
      <c r="S44" s="50">
        <f t="shared" si="10"/>
        <v>7150</v>
      </c>
      <c r="T44" s="50">
        <f t="shared" si="11"/>
        <v>0</v>
      </c>
      <c r="U44" s="109"/>
      <c r="V44" s="109"/>
      <c r="W44" s="109"/>
      <c r="X44" s="109"/>
    </row>
    <row r="45" spans="1:24" s="5" customFormat="1">
      <c r="A45" s="129">
        <v>39</v>
      </c>
      <c r="B45" s="130" t="s">
        <v>2257</v>
      </c>
      <c r="C45" s="113" t="s">
        <v>2335</v>
      </c>
      <c r="D45" s="116" t="s">
        <v>398</v>
      </c>
      <c r="E45" s="116" t="s">
        <v>1206</v>
      </c>
      <c r="F45" s="116" t="s">
        <v>1490</v>
      </c>
      <c r="G45" s="118">
        <v>7150</v>
      </c>
      <c r="H45" s="159"/>
      <c r="I45" s="44"/>
      <c r="J45" s="45"/>
      <c r="K45" s="45"/>
      <c r="L45" s="45"/>
      <c r="M45" s="45">
        <f t="shared" si="6"/>
        <v>0</v>
      </c>
      <c r="N45" s="46">
        <f t="shared" si="7"/>
        <v>7150</v>
      </c>
      <c r="O45" s="47">
        <v>14850</v>
      </c>
      <c r="P45" s="48"/>
      <c r="Q45" s="49">
        <f t="shared" si="8"/>
        <v>0</v>
      </c>
      <c r="R45" s="49">
        <f t="shared" si="9"/>
        <v>0</v>
      </c>
      <c r="S45" s="50">
        <f t="shared" si="10"/>
        <v>7150</v>
      </c>
      <c r="T45" s="50">
        <f t="shared" si="11"/>
        <v>0</v>
      </c>
      <c r="U45" s="109"/>
      <c r="V45" s="109"/>
      <c r="W45" s="109"/>
      <c r="X45" s="109"/>
    </row>
    <row r="46" spans="1:24" s="5" customFormat="1">
      <c r="A46" s="129">
        <v>40</v>
      </c>
      <c r="B46" s="130" t="s">
        <v>2258</v>
      </c>
      <c r="C46" s="113" t="s">
        <v>2336</v>
      </c>
      <c r="D46" s="116" t="s">
        <v>410</v>
      </c>
      <c r="E46" s="116" t="s">
        <v>1178</v>
      </c>
      <c r="F46" s="116" t="s">
        <v>1490</v>
      </c>
      <c r="G46" s="118">
        <v>9100</v>
      </c>
      <c r="H46" s="159"/>
      <c r="I46" s="44"/>
      <c r="J46" s="45"/>
      <c r="K46" s="45"/>
      <c r="L46" s="45"/>
      <c r="M46" s="45">
        <f t="shared" si="6"/>
        <v>0</v>
      </c>
      <c r="N46" s="46">
        <f t="shared" si="7"/>
        <v>9100</v>
      </c>
      <c r="O46" s="47">
        <v>14850</v>
      </c>
      <c r="P46" s="48"/>
      <c r="Q46" s="49">
        <f t="shared" si="8"/>
        <v>0</v>
      </c>
      <c r="R46" s="49">
        <f t="shared" si="9"/>
        <v>0</v>
      </c>
      <c r="S46" s="50">
        <f t="shared" si="10"/>
        <v>9100</v>
      </c>
      <c r="T46" s="50">
        <f t="shared" si="11"/>
        <v>0</v>
      </c>
      <c r="U46" s="109"/>
      <c r="V46" s="109"/>
      <c r="W46" s="109"/>
      <c r="X46" s="109"/>
    </row>
    <row r="47" spans="1:24" s="5" customFormat="1">
      <c r="A47" s="129">
        <v>41</v>
      </c>
      <c r="B47" s="130" t="s">
        <v>2259</v>
      </c>
      <c r="C47" s="113" t="s">
        <v>2337</v>
      </c>
      <c r="D47" s="116" t="s">
        <v>410</v>
      </c>
      <c r="E47" s="116" t="s">
        <v>1181</v>
      </c>
      <c r="F47" s="116" t="s">
        <v>1490</v>
      </c>
      <c r="G47" s="118">
        <v>7420</v>
      </c>
      <c r="H47" s="159"/>
      <c r="I47" s="44"/>
      <c r="J47" s="45"/>
      <c r="K47" s="45"/>
      <c r="L47" s="45"/>
      <c r="M47" s="45">
        <f t="shared" si="6"/>
        <v>0</v>
      </c>
      <c r="N47" s="46">
        <f t="shared" si="7"/>
        <v>7420</v>
      </c>
      <c r="O47" s="47">
        <v>14850</v>
      </c>
      <c r="P47" s="48"/>
      <c r="Q47" s="49">
        <f t="shared" si="8"/>
        <v>0</v>
      </c>
      <c r="R47" s="49">
        <f t="shared" si="9"/>
        <v>0</v>
      </c>
      <c r="S47" s="50">
        <f t="shared" si="10"/>
        <v>7420</v>
      </c>
      <c r="T47" s="50">
        <f t="shared" si="11"/>
        <v>0</v>
      </c>
      <c r="U47" s="109"/>
      <c r="V47" s="109"/>
      <c r="W47" s="109"/>
      <c r="X47" s="109"/>
    </row>
    <row r="48" spans="1:24" s="5" customFormat="1">
      <c r="A48" s="129">
        <v>42</v>
      </c>
      <c r="B48" s="130" t="s">
        <v>2260</v>
      </c>
      <c r="C48" s="113" t="s">
        <v>2338</v>
      </c>
      <c r="D48" s="116" t="s">
        <v>410</v>
      </c>
      <c r="E48" s="116" t="s">
        <v>1207</v>
      </c>
      <c r="F48" s="116" t="s">
        <v>1490</v>
      </c>
      <c r="G48" s="118">
        <v>7150</v>
      </c>
      <c r="H48" s="159"/>
      <c r="I48" s="44"/>
      <c r="J48" s="45"/>
      <c r="K48" s="45"/>
      <c r="L48" s="45"/>
      <c r="M48" s="45">
        <f t="shared" si="6"/>
        <v>0</v>
      </c>
      <c r="N48" s="46">
        <f t="shared" si="7"/>
        <v>7150</v>
      </c>
      <c r="O48" s="47">
        <v>14850</v>
      </c>
      <c r="P48" s="48"/>
      <c r="Q48" s="49">
        <f t="shared" si="8"/>
        <v>0</v>
      </c>
      <c r="R48" s="49">
        <f t="shared" si="9"/>
        <v>0</v>
      </c>
      <c r="S48" s="50">
        <f t="shared" si="10"/>
        <v>7150</v>
      </c>
      <c r="T48" s="50">
        <f t="shared" si="11"/>
        <v>0</v>
      </c>
      <c r="U48" s="109"/>
      <c r="V48" s="109"/>
      <c r="W48" s="109"/>
      <c r="X48" s="109"/>
    </row>
    <row r="49" spans="1:24" s="5" customFormat="1">
      <c r="A49" s="129">
        <v>43</v>
      </c>
      <c r="B49" s="130" t="s">
        <v>2261</v>
      </c>
      <c r="C49" s="113" t="s">
        <v>2339</v>
      </c>
      <c r="D49" s="116" t="s">
        <v>410</v>
      </c>
      <c r="E49" s="116" t="s">
        <v>1216</v>
      </c>
      <c r="F49" s="116" t="s">
        <v>1490</v>
      </c>
      <c r="G49" s="118">
        <v>9940</v>
      </c>
      <c r="H49" s="159"/>
      <c r="I49" s="44"/>
      <c r="J49" s="45"/>
      <c r="K49" s="45"/>
      <c r="L49" s="45"/>
      <c r="M49" s="45">
        <f t="shared" si="6"/>
        <v>0</v>
      </c>
      <c r="N49" s="46">
        <f t="shared" si="7"/>
        <v>9940</v>
      </c>
      <c r="O49" s="47">
        <v>14850</v>
      </c>
      <c r="P49" s="48"/>
      <c r="Q49" s="49">
        <f t="shared" si="8"/>
        <v>0</v>
      </c>
      <c r="R49" s="49">
        <f t="shared" si="9"/>
        <v>0</v>
      </c>
      <c r="S49" s="50">
        <f t="shared" si="10"/>
        <v>9940</v>
      </c>
      <c r="T49" s="50">
        <f t="shared" si="11"/>
        <v>0</v>
      </c>
      <c r="U49" s="109"/>
      <c r="V49" s="109"/>
      <c r="W49" s="109"/>
      <c r="X49" s="109"/>
    </row>
    <row r="50" spans="1:24" s="5" customFormat="1">
      <c r="A50" s="129">
        <v>44</v>
      </c>
      <c r="B50" s="130" t="s">
        <v>2262</v>
      </c>
      <c r="C50" s="113" t="s">
        <v>2340</v>
      </c>
      <c r="D50" s="116" t="s">
        <v>410</v>
      </c>
      <c r="E50" s="116" t="s">
        <v>1227</v>
      </c>
      <c r="F50" s="116" t="s">
        <v>1490</v>
      </c>
      <c r="G50" s="118">
        <v>7370</v>
      </c>
      <c r="H50" s="159"/>
      <c r="I50" s="44"/>
      <c r="J50" s="45"/>
      <c r="K50" s="45"/>
      <c r="L50" s="45"/>
      <c r="M50" s="45">
        <f t="shared" si="6"/>
        <v>0</v>
      </c>
      <c r="N50" s="46">
        <f t="shared" si="7"/>
        <v>7370</v>
      </c>
      <c r="O50" s="47">
        <v>14850</v>
      </c>
      <c r="P50" s="48"/>
      <c r="Q50" s="49">
        <f t="shared" si="8"/>
        <v>0</v>
      </c>
      <c r="R50" s="49">
        <f t="shared" si="9"/>
        <v>0</v>
      </c>
      <c r="S50" s="50">
        <f t="shared" si="10"/>
        <v>7370</v>
      </c>
      <c r="T50" s="50">
        <f t="shared" si="11"/>
        <v>0</v>
      </c>
      <c r="U50" s="109"/>
      <c r="V50" s="109"/>
      <c r="W50" s="109"/>
      <c r="X50" s="109"/>
    </row>
    <row r="51" spans="1:24" s="5" customFormat="1">
      <c r="A51" s="129">
        <v>45</v>
      </c>
      <c r="B51" s="130" t="s">
        <v>2263</v>
      </c>
      <c r="C51" s="113" t="s">
        <v>2341</v>
      </c>
      <c r="D51" s="116" t="s">
        <v>1100</v>
      </c>
      <c r="E51" s="116" t="s">
        <v>1224</v>
      </c>
      <c r="F51" s="116" t="s">
        <v>1490</v>
      </c>
      <c r="G51" s="118">
        <v>7410</v>
      </c>
      <c r="H51" s="159"/>
      <c r="I51" s="44"/>
      <c r="J51" s="45"/>
      <c r="K51" s="45"/>
      <c r="L51" s="45"/>
      <c r="M51" s="45">
        <f t="shared" si="6"/>
        <v>0</v>
      </c>
      <c r="N51" s="46">
        <f t="shared" si="7"/>
        <v>7410</v>
      </c>
      <c r="O51" s="47">
        <v>14850</v>
      </c>
      <c r="P51" s="48"/>
      <c r="Q51" s="49">
        <f t="shared" si="8"/>
        <v>0</v>
      </c>
      <c r="R51" s="49">
        <f t="shared" si="9"/>
        <v>0</v>
      </c>
      <c r="S51" s="50">
        <f t="shared" si="10"/>
        <v>7410</v>
      </c>
      <c r="T51" s="50">
        <f t="shared" si="11"/>
        <v>0</v>
      </c>
      <c r="U51" s="109"/>
      <c r="V51" s="109"/>
      <c r="W51" s="109"/>
      <c r="X51" s="109"/>
    </row>
    <row r="52" spans="1:24" s="5" customFormat="1">
      <c r="A52" s="129">
        <v>46</v>
      </c>
      <c r="B52" s="130" t="s">
        <v>2264</v>
      </c>
      <c r="C52" s="113" t="s">
        <v>2342</v>
      </c>
      <c r="D52" s="116" t="s">
        <v>444</v>
      </c>
      <c r="E52" s="116" t="s">
        <v>1170</v>
      </c>
      <c r="F52" s="116" t="s">
        <v>1490</v>
      </c>
      <c r="G52" s="118">
        <v>8690</v>
      </c>
      <c r="H52" s="159"/>
      <c r="I52" s="44"/>
      <c r="J52" s="45"/>
      <c r="K52" s="45"/>
      <c r="L52" s="45"/>
      <c r="M52" s="45">
        <f t="shared" si="6"/>
        <v>0</v>
      </c>
      <c r="N52" s="46">
        <f t="shared" si="7"/>
        <v>8690</v>
      </c>
      <c r="O52" s="47">
        <v>14850</v>
      </c>
      <c r="P52" s="48"/>
      <c r="Q52" s="49">
        <f t="shared" si="8"/>
        <v>0</v>
      </c>
      <c r="R52" s="49">
        <f t="shared" si="9"/>
        <v>0</v>
      </c>
      <c r="S52" s="50">
        <f t="shared" si="10"/>
        <v>8690</v>
      </c>
      <c r="T52" s="50">
        <f t="shared" si="11"/>
        <v>0</v>
      </c>
      <c r="U52" s="109"/>
      <c r="V52" s="109"/>
      <c r="W52" s="109"/>
      <c r="X52" s="109"/>
    </row>
    <row r="53" spans="1:24" s="5" customFormat="1">
      <c r="A53" s="129">
        <v>47</v>
      </c>
      <c r="B53" s="130" t="s">
        <v>2265</v>
      </c>
      <c r="C53" s="113" t="s">
        <v>2343</v>
      </c>
      <c r="D53" s="116" t="s">
        <v>444</v>
      </c>
      <c r="E53" s="116" t="s">
        <v>1191</v>
      </c>
      <c r="F53" s="116" t="s">
        <v>1490</v>
      </c>
      <c r="G53" s="118">
        <v>8740</v>
      </c>
      <c r="H53" s="159"/>
      <c r="I53" s="44"/>
      <c r="J53" s="45"/>
      <c r="K53" s="45"/>
      <c r="L53" s="45"/>
      <c r="M53" s="45">
        <f t="shared" si="6"/>
        <v>0</v>
      </c>
      <c r="N53" s="46">
        <f t="shared" si="7"/>
        <v>8740</v>
      </c>
      <c r="O53" s="47">
        <v>14850</v>
      </c>
      <c r="P53" s="48"/>
      <c r="Q53" s="49">
        <f t="shared" si="8"/>
        <v>0</v>
      </c>
      <c r="R53" s="49">
        <f t="shared" si="9"/>
        <v>0</v>
      </c>
      <c r="S53" s="50">
        <f t="shared" si="10"/>
        <v>8740</v>
      </c>
      <c r="T53" s="50">
        <f t="shared" si="11"/>
        <v>0</v>
      </c>
      <c r="U53" s="109"/>
      <c r="V53" s="109"/>
      <c r="W53" s="109"/>
      <c r="X53" s="109"/>
    </row>
    <row r="54" spans="1:24" s="5" customFormat="1">
      <c r="A54" s="129">
        <v>48</v>
      </c>
      <c r="B54" s="130" t="s">
        <v>2266</v>
      </c>
      <c r="C54" s="113" t="s">
        <v>2344</v>
      </c>
      <c r="D54" s="116" t="s">
        <v>444</v>
      </c>
      <c r="E54" s="116" t="s">
        <v>1192</v>
      </c>
      <c r="F54" s="116" t="s">
        <v>1490</v>
      </c>
      <c r="G54" s="118">
        <v>7160</v>
      </c>
      <c r="H54" s="159"/>
      <c r="I54" s="44"/>
      <c r="J54" s="45"/>
      <c r="K54" s="45"/>
      <c r="L54" s="45"/>
      <c r="M54" s="45">
        <f t="shared" si="6"/>
        <v>0</v>
      </c>
      <c r="N54" s="46">
        <f t="shared" si="7"/>
        <v>7160</v>
      </c>
      <c r="O54" s="47">
        <v>14850</v>
      </c>
      <c r="P54" s="48"/>
      <c r="Q54" s="49">
        <f t="shared" si="8"/>
        <v>0</v>
      </c>
      <c r="R54" s="49">
        <f t="shared" si="9"/>
        <v>0</v>
      </c>
      <c r="S54" s="50">
        <f t="shared" si="10"/>
        <v>7160</v>
      </c>
      <c r="T54" s="50">
        <f t="shared" si="11"/>
        <v>0</v>
      </c>
      <c r="U54" s="109"/>
      <c r="V54" s="109"/>
      <c r="W54" s="109"/>
      <c r="X54" s="109"/>
    </row>
    <row r="55" spans="1:24" s="5" customFormat="1">
      <c r="A55" s="129">
        <v>49</v>
      </c>
      <c r="B55" s="130" t="s">
        <v>2267</v>
      </c>
      <c r="C55" s="113" t="s">
        <v>2345</v>
      </c>
      <c r="D55" s="116" t="s">
        <v>444</v>
      </c>
      <c r="E55" s="116" t="s">
        <v>1210</v>
      </c>
      <c r="F55" s="116" t="s">
        <v>1490</v>
      </c>
      <c r="G55" s="118">
        <v>8760</v>
      </c>
      <c r="H55" s="159"/>
      <c r="I55" s="44"/>
      <c r="J55" s="45"/>
      <c r="K55" s="45"/>
      <c r="L55" s="45"/>
      <c r="M55" s="45">
        <f t="shared" si="6"/>
        <v>0</v>
      </c>
      <c r="N55" s="46">
        <f t="shared" si="7"/>
        <v>8760</v>
      </c>
      <c r="O55" s="47">
        <v>14850</v>
      </c>
      <c r="P55" s="48"/>
      <c r="Q55" s="49">
        <f t="shared" si="8"/>
        <v>0</v>
      </c>
      <c r="R55" s="49">
        <f t="shared" si="9"/>
        <v>0</v>
      </c>
      <c r="S55" s="50">
        <f t="shared" si="10"/>
        <v>8760</v>
      </c>
      <c r="T55" s="50">
        <f t="shared" si="11"/>
        <v>0</v>
      </c>
      <c r="U55" s="109"/>
      <c r="V55" s="109"/>
      <c r="W55" s="109"/>
      <c r="X55" s="109"/>
    </row>
    <row r="56" spans="1:24" s="5" customFormat="1">
      <c r="A56" s="129">
        <v>50</v>
      </c>
      <c r="B56" s="130" t="s">
        <v>2268</v>
      </c>
      <c r="C56" s="113" t="s">
        <v>2346</v>
      </c>
      <c r="D56" s="116" t="s">
        <v>390</v>
      </c>
      <c r="E56" s="116" t="s">
        <v>1161</v>
      </c>
      <c r="F56" s="116" t="s">
        <v>1490</v>
      </c>
      <c r="G56" s="118">
        <v>7080</v>
      </c>
      <c r="H56" s="159"/>
      <c r="I56" s="44"/>
      <c r="J56" s="45"/>
      <c r="K56" s="45"/>
      <c r="L56" s="45"/>
      <c r="M56" s="45">
        <f t="shared" si="6"/>
        <v>0</v>
      </c>
      <c r="N56" s="46">
        <f t="shared" si="7"/>
        <v>7080</v>
      </c>
      <c r="O56" s="47">
        <v>14850</v>
      </c>
      <c r="P56" s="48"/>
      <c r="Q56" s="49">
        <f t="shared" si="8"/>
        <v>0</v>
      </c>
      <c r="R56" s="49">
        <f t="shared" si="9"/>
        <v>0</v>
      </c>
      <c r="S56" s="50">
        <f t="shared" si="10"/>
        <v>7080</v>
      </c>
      <c r="T56" s="50">
        <f t="shared" si="11"/>
        <v>0</v>
      </c>
      <c r="U56" s="109"/>
      <c r="V56" s="109"/>
      <c r="W56" s="109"/>
      <c r="X56" s="109"/>
    </row>
    <row r="57" spans="1:24" s="5" customFormat="1">
      <c r="A57" s="129">
        <v>51</v>
      </c>
      <c r="B57" s="130" t="s">
        <v>2269</v>
      </c>
      <c r="C57" s="113" t="s">
        <v>2347</v>
      </c>
      <c r="D57" s="116" t="s">
        <v>390</v>
      </c>
      <c r="E57" s="116" t="s">
        <v>1162</v>
      </c>
      <c r="F57" s="116" t="s">
        <v>1490</v>
      </c>
      <c r="G57" s="118">
        <v>7130</v>
      </c>
      <c r="H57" s="159"/>
      <c r="I57" s="44"/>
      <c r="J57" s="45"/>
      <c r="K57" s="45"/>
      <c r="L57" s="45"/>
      <c r="M57" s="45">
        <f t="shared" si="6"/>
        <v>0</v>
      </c>
      <c r="N57" s="46">
        <f t="shared" si="7"/>
        <v>7130</v>
      </c>
      <c r="O57" s="47">
        <v>14850</v>
      </c>
      <c r="P57" s="48"/>
      <c r="Q57" s="49">
        <f t="shared" si="8"/>
        <v>0</v>
      </c>
      <c r="R57" s="49">
        <f t="shared" si="9"/>
        <v>0</v>
      </c>
      <c r="S57" s="50">
        <f t="shared" si="10"/>
        <v>7130</v>
      </c>
      <c r="T57" s="50">
        <f t="shared" si="11"/>
        <v>0</v>
      </c>
      <c r="U57" s="109"/>
      <c r="V57" s="109"/>
      <c r="W57" s="109"/>
      <c r="X57" s="109"/>
    </row>
    <row r="58" spans="1:24" s="5" customFormat="1">
      <c r="A58" s="129">
        <v>52</v>
      </c>
      <c r="B58" s="130" t="s">
        <v>2270</v>
      </c>
      <c r="C58" s="113" t="s">
        <v>2348</v>
      </c>
      <c r="D58" s="116" t="s">
        <v>390</v>
      </c>
      <c r="E58" s="116" t="s">
        <v>1169</v>
      </c>
      <c r="F58" s="116" t="s">
        <v>1490</v>
      </c>
      <c r="G58" s="118">
        <v>7630</v>
      </c>
      <c r="H58" s="159"/>
      <c r="I58" s="44"/>
      <c r="J58" s="45"/>
      <c r="K58" s="45"/>
      <c r="L58" s="45"/>
      <c r="M58" s="45">
        <f t="shared" si="6"/>
        <v>0</v>
      </c>
      <c r="N58" s="46">
        <f t="shared" si="7"/>
        <v>7630</v>
      </c>
      <c r="O58" s="47">
        <v>14850</v>
      </c>
      <c r="P58" s="48"/>
      <c r="Q58" s="49">
        <f t="shared" si="8"/>
        <v>0</v>
      </c>
      <c r="R58" s="49">
        <f t="shared" si="9"/>
        <v>0</v>
      </c>
      <c r="S58" s="50">
        <f t="shared" si="10"/>
        <v>7630</v>
      </c>
      <c r="T58" s="50">
        <f t="shared" si="11"/>
        <v>0</v>
      </c>
      <c r="U58" s="109"/>
      <c r="V58" s="109"/>
      <c r="W58" s="109"/>
      <c r="X58" s="109"/>
    </row>
    <row r="59" spans="1:24" s="5" customFormat="1">
      <c r="A59" s="129">
        <v>53</v>
      </c>
      <c r="B59" s="130" t="s">
        <v>2271</v>
      </c>
      <c r="C59" s="113" t="s">
        <v>2349</v>
      </c>
      <c r="D59" s="116" t="s">
        <v>390</v>
      </c>
      <c r="E59" s="116" t="s">
        <v>1173</v>
      </c>
      <c r="F59" s="116" t="s">
        <v>1490</v>
      </c>
      <c r="G59" s="118">
        <v>9010</v>
      </c>
      <c r="H59" s="159"/>
      <c r="I59" s="44"/>
      <c r="J59" s="45"/>
      <c r="K59" s="45"/>
      <c r="L59" s="45"/>
      <c r="M59" s="45">
        <f t="shared" si="6"/>
        <v>0</v>
      </c>
      <c r="N59" s="46">
        <f t="shared" si="7"/>
        <v>9010</v>
      </c>
      <c r="O59" s="47">
        <v>14850</v>
      </c>
      <c r="P59" s="48"/>
      <c r="Q59" s="49">
        <f t="shared" si="8"/>
        <v>0</v>
      </c>
      <c r="R59" s="49">
        <f t="shared" si="9"/>
        <v>0</v>
      </c>
      <c r="S59" s="50">
        <f t="shared" si="10"/>
        <v>9010</v>
      </c>
      <c r="T59" s="50">
        <f t="shared" si="11"/>
        <v>0</v>
      </c>
      <c r="U59" s="109"/>
      <c r="V59" s="109"/>
      <c r="W59" s="109"/>
      <c r="X59" s="109"/>
    </row>
    <row r="60" spans="1:24" s="5" customFormat="1">
      <c r="A60" s="129">
        <v>54</v>
      </c>
      <c r="B60" s="130" t="s">
        <v>2272</v>
      </c>
      <c r="C60" s="113" t="s">
        <v>2350</v>
      </c>
      <c r="D60" s="116" t="s">
        <v>390</v>
      </c>
      <c r="E60" s="116" t="s">
        <v>1183</v>
      </c>
      <c r="F60" s="116" t="s">
        <v>1490</v>
      </c>
      <c r="G60" s="118">
        <v>8910</v>
      </c>
      <c r="H60" s="159"/>
      <c r="I60" s="44"/>
      <c r="J60" s="45"/>
      <c r="K60" s="45"/>
      <c r="L60" s="45"/>
      <c r="M60" s="45">
        <f t="shared" si="6"/>
        <v>0</v>
      </c>
      <c r="N60" s="46">
        <f t="shared" si="7"/>
        <v>8910</v>
      </c>
      <c r="O60" s="47">
        <v>14850</v>
      </c>
      <c r="P60" s="48"/>
      <c r="Q60" s="49">
        <f t="shared" si="8"/>
        <v>0</v>
      </c>
      <c r="R60" s="49">
        <f t="shared" si="9"/>
        <v>0</v>
      </c>
      <c r="S60" s="50">
        <f t="shared" si="10"/>
        <v>8910</v>
      </c>
      <c r="T60" s="50">
        <f t="shared" si="11"/>
        <v>0</v>
      </c>
      <c r="U60" s="109"/>
      <c r="V60" s="109"/>
      <c r="W60" s="109"/>
      <c r="X60" s="109"/>
    </row>
    <row r="61" spans="1:24" s="5" customFormat="1">
      <c r="A61" s="129">
        <v>55</v>
      </c>
      <c r="B61" s="130" t="s">
        <v>2273</v>
      </c>
      <c r="C61" s="113" t="s">
        <v>2351</v>
      </c>
      <c r="D61" s="116" t="s">
        <v>390</v>
      </c>
      <c r="E61" s="116" t="s">
        <v>1190</v>
      </c>
      <c r="F61" s="116" t="s">
        <v>1490</v>
      </c>
      <c r="G61" s="118">
        <v>8790</v>
      </c>
      <c r="H61" s="159"/>
      <c r="I61" s="44"/>
      <c r="J61" s="45"/>
      <c r="K61" s="45"/>
      <c r="L61" s="45"/>
      <c r="M61" s="45">
        <f t="shared" si="6"/>
        <v>0</v>
      </c>
      <c r="N61" s="46">
        <f t="shared" si="7"/>
        <v>8790</v>
      </c>
      <c r="O61" s="47">
        <v>14850</v>
      </c>
      <c r="P61" s="48"/>
      <c r="Q61" s="49">
        <f t="shared" si="8"/>
        <v>0</v>
      </c>
      <c r="R61" s="49">
        <f t="shared" si="9"/>
        <v>0</v>
      </c>
      <c r="S61" s="50">
        <f t="shared" si="10"/>
        <v>8790</v>
      </c>
      <c r="T61" s="50">
        <f t="shared" si="11"/>
        <v>0</v>
      </c>
      <c r="U61" s="109"/>
      <c r="V61" s="109"/>
      <c r="W61" s="109"/>
      <c r="X61" s="109"/>
    </row>
    <row r="62" spans="1:24" s="5" customFormat="1">
      <c r="A62" s="129">
        <v>56</v>
      </c>
      <c r="B62" s="130" t="s">
        <v>2274</v>
      </c>
      <c r="C62" s="113" t="s">
        <v>2352</v>
      </c>
      <c r="D62" s="116" t="s">
        <v>390</v>
      </c>
      <c r="E62" s="116" t="s">
        <v>1193</v>
      </c>
      <c r="F62" s="116" t="s">
        <v>1490</v>
      </c>
      <c r="G62" s="118">
        <v>8190</v>
      </c>
      <c r="H62" s="159"/>
      <c r="I62" s="44"/>
      <c r="J62" s="45"/>
      <c r="K62" s="45"/>
      <c r="L62" s="45"/>
      <c r="M62" s="45">
        <f t="shared" si="6"/>
        <v>0</v>
      </c>
      <c r="N62" s="46">
        <f t="shared" si="7"/>
        <v>8190</v>
      </c>
      <c r="O62" s="47">
        <v>14850</v>
      </c>
      <c r="P62" s="48"/>
      <c r="Q62" s="49">
        <f t="shared" si="8"/>
        <v>0</v>
      </c>
      <c r="R62" s="49">
        <f t="shared" si="9"/>
        <v>0</v>
      </c>
      <c r="S62" s="50">
        <f t="shared" si="10"/>
        <v>8190</v>
      </c>
      <c r="T62" s="50">
        <f t="shared" si="11"/>
        <v>0</v>
      </c>
      <c r="U62" s="109"/>
      <c r="V62" s="109"/>
      <c r="W62" s="109"/>
      <c r="X62" s="109"/>
    </row>
    <row r="63" spans="1:24" s="5" customFormat="1">
      <c r="A63" s="129">
        <v>57</v>
      </c>
      <c r="B63" s="130" t="s">
        <v>2275</v>
      </c>
      <c r="C63" s="113" t="s">
        <v>2353</v>
      </c>
      <c r="D63" s="116" t="s">
        <v>390</v>
      </c>
      <c r="E63" s="116" t="s">
        <v>1194</v>
      </c>
      <c r="F63" s="116" t="s">
        <v>1490</v>
      </c>
      <c r="G63" s="118">
        <v>8790</v>
      </c>
      <c r="H63" s="159"/>
      <c r="I63" s="44"/>
      <c r="J63" s="45"/>
      <c r="K63" s="45"/>
      <c r="L63" s="45"/>
      <c r="M63" s="45">
        <f t="shared" si="6"/>
        <v>0</v>
      </c>
      <c r="N63" s="46">
        <f t="shared" si="7"/>
        <v>8790</v>
      </c>
      <c r="O63" s="47">
        <v>14850</v>
      </c>
      <c r="P63" s="48"/>
      <c r="Q63" s="49">
        <f t="shared" si="8"/>
        <v>0</v>
      </c>
      <c r="R63" s="49">
        <f t="shared" si="9"/>
        <v>0</v>
      </c>
      <c r="S63" s="50">
        <f t="shared" si="10"/>
        <v>8790</v>
      </c>
      <c r="T63" s="50">
        <f t="shared" si="11"/>
        <v>0</v>
      </c>
      <c r="U63" s="109"/>
      <c r="V63" s="109"/>
      <c r="W63" s="109"/>
      <c r="X63" s="109"/>
    </row>
    <row r="64" spans="1:24" s="5" customFormat="1">
      <c r="A64" s="129">
        <v>58</v>
      </c>
      <c r="B64" s="130" t="s">
        <v>2276</v>
      </c>
      <c r="C64" s="113" t="s">
        <v>2354</v>
      </c>
      <c r="D64" s="116" t="s">
        <v>390</v>
      </c>
      <c r="E64" s="116" t="s">
        <v>1196</v>
      </c>
      <c r="F64" s="116" t="s">
        <v>1490</v>
      </c>
      <c r="G64" s="118">
        <v>7400</v>
      </c>
      <c r="H64" s="159"/>
      <c r="I64" s="44"/>
      <c r="J64" s="45"/>
      <c r="K64" s="45"/>
      <c r="L64" s="45"/>
      <c r="M64" s="45">
        <f t="shared" si="6"/>
        <v>0</v>
      </c>
      <c r="N64" s="46">
        <f t="shared" si="7"/>
        <v>7400</v>
      </c>
      <c r="O64" s="47">
        <v>14850</v>
      </c>
      <c r="P64" s="48"/>
      <c r="Q64" s="49">
        <f t="shared" si="8"/>
        <v>0</v>
      </c>
      <c r="R64" s="49">
        <f t="shared" si="9"/>
        <v>0</v>
      </c>
      <c r="S64" s="50">
        <f t="shared" si="10"/>
        <v>7400</v>
      </c>
      <c r="T64" s="50">
        <f t="shared" si="11"/>
        <v>0</v>
      </c>
      <c r="U64" s="109"/>
      <c r="V64" s="109"/>
      <c r="W64" s="109"/>
      <c r="X64" s="109"/>
    </row>
    <row r="65" spans="1:24" s="5" customFormat="1">
      <c r="A65" s="129">
        <v>59</v>
      </c>
      <c r="B65" s="130" t="s">
        <v>2277</v>
      </c>
      <c r="C65" s="113" t="s">
        <v>2355</v>
      </c>
      <c r="D65" s="116" t="s">
        <v>390</v>
      </c>
      <c r="E65" s="116" t="s">
        <v>1208</v>
      </c>
      <c r="F65" s="116" t="s">
        <v>1490</v>
      </c>
      <c r="G65" s="118">
        <v>7370</v>
      </c>
      <c r="H65" s="159"/>
      <c r="I65" s="44"/>
      <c r="J65" s="45"/>
      <c r="K65" s="45"/>
      <c r="L65" s="45"/>
      <c r="M65" s="45">
        <f t="shared" si="6"/>
        <v>0</v>
      </c>
      <c r="N65" s="46">
        <f t="shared" si="7"/>
        <v>7370</v>
      </c>
      <c r="O65" s="47">
        <v>14850</v>
      </c>
      <c r="P65" s="48"/>
      <c r="Q65" s="49">
        <f t="shared" si="8"/>
        <v>0</v>
      </c>
      <c r="R65" s="49">
        <f t="shared" si="9"/>
        <v>0</v>
      </c>
      <c r="S65" s="50">
        <f t="shared" si="10"/>
        <v>7370</v>
      </c>
      <c r="T65" s="50">
        <f t="shared" si="11"/>
        <v>0</v>
      </c>
      <c r="U65" s="109"/>
      <c r="V65" s="109"/>
      <c r="W65" s="109"/>
      <c r="X65" s="109"/>
    </row>
    <row r="66" spans="1:24" s="5" customFormat="1">
      <c r="A66" s="129">
        <v>60</v>
      </c>
      <c r="B66" s="130" t="s">
        <v>2278</v>
      </c>
      <c r="C66" s="113" t="s">
        <v>2356</v>
      </c>
      <c r="D66" s="116" t="s">
        <v>390</v>
      </c>
      <c r="E66" s="116" t="s">
        <v>1209</v>
      </c>
      <c r="F66" s="116" t="s">
        <v>1490</v>
      </c>
      <c r="G66" s="118">
        <v>8990</v>
      </c>
      <c r="H66" s="159"/>
      <c r="I66" s="44"/>
      <c r="J66" s="45"/>
      <c r="K66" s="45"/>
      <c r="L66" s="45"/>
      <c r="M66" s="45">
        <f t="shared" si="6"/>
        <v>0</v>
      </c>
      <c r="N66" s="46">
        <f t="shared" si="7"/>
        <v>8990</v>
      </c>
      <c r="O66" s="47">
        <v>14850</v>
      </c>
      <c r="P66" s="48"/>
      <c r="Q66" s="49">
        <f t="shared" si="8"/>
        <v>0</v>
      </c>
      <c r="R66" s="49">
        <f t="shared" si="9"/>
        <v>0</v>
      </c>
      <c r="S66" s="50">
        <f t="shared" si="10"/>
        <v>8990</v>
      </c>
      <c r="T66" s="50">
        <f t="shared" si="11"/>
        <v>0</v>
      </c>
      <c r="U66" s="109"/>
      <c r="V66" s="109"/>
      <c r="W66" s="109"/>
      <c r="X66" s="109"/>
    </row>
    <row r="67" spans="1:24" s="5" customFormat="1">
      <c r="A67" s="129">
        <v>61</v>
      </c>
      <c r="B67" s="130" t="s">
        <v>2279</v>
      </c>
      <c r="C67" s="113" t="s">
        <v>2357</v>
      </c>
      <c r="D67" s="116" t="s">
        <v>390</v>
      </c>
      <c r="E67" s="116" t="s">
        <v>1218</v>
      </c>
      <c r="F67" s="116" t="s">
        <v>1490</v>
      </c>
      <c r="G67" s="118">
        <v>8710</v>
      </c>
      <c r="H67" s="159"/>
      <c r="I67" s="44"/>
      <c r="J67" s="45"/>
      <c r="K67" s="45"/>
      <c r="L67" s="45"/>
      <c r="M67" s="45">
        <f t="shared" si="6"/>
        <v>0</v>
      </c>
      <c r="N67" s="46">
        <f t="shared" si="7"/>
        <v>8710</v>
      </c>
      <c r="O67" s="47">
        <v>14850</v>
      </c>
      <c r="P67" s="48"/>
      <c r="Q67" s="49">
        <f t="shared" si="8"/>
        <v>0</v>
      </c>
      <c r="R67" s="49">
        <f t="shared" si="9"/>
        <v>0</v>
      </c>
      <c r="S67" s="50">
        <f t="shared" si="10"/>
        <v>8710</v>
      </c>
      <c r="T67" s="50">
        <f t="shared" si="11"/>
        <v>0</v>
      </c>
      <c r="U67" s="109"/>
      <c r="V67" s="109"/>
      <c r="W67" s="109"/>
      <c r="X67" s="109"/>
    </row>
    <row r="68" spans="1:24" s="5" customFormat="1">
      <c r="A68" s="129">
        <v>62</v>
      </c>
      <c r="B68" s="130" t="s">
        <v>2280</v>
      </c>
      <c r="C68" s="113" t="s">
        <v>2358</v>
      </c>
      <c r="D68" s="116" t="s">
        <v>390</v>
      </c>
      <c r="E68" s="116" t="s">
        <v>1225</v>
      </c>
      <c r="F68" s="116" t="s">
        <v>1490</v>
      </c>
      <c r="G68" s="118">
        <v>9180</v>
      </c>
      <c r="H68" s="159"/>
      <c r="I68" s="44"/>
      <c r="J68" s="45"/>
      <c r="K68" s="45"/>
      <c r="L68" s="45"/>
      <c r="M68" s="45">
        <f t="shared" si="6"/>
        <v>0</v>
      </c>
      <c r="N68" s="46">
        <f t="shared" si="7"/>
        <v>9180</v>
      </c>
      <c r="O68" s="47">
        <v>14850</v>
      </c>
      <c r="P68" s="48"/>
      <c r="Q68" s="49">
        <f t="shared" si="8"/>
        <v>0</v>
      </c>
      <c r="R68" s="49">
        <f t="shared" si="9"/>
        <v>0</v>
      </c>
      <c r="S68" s="50">
        <f t="shared" si="10"/>
        <v>9180</v>
      </c>
      <c r="T68" s="50">
        <f t="shared" si="11"/>
        <v>0</v>
      </c>
      <c r="U68" s="109"/>
      <c r="V68" s="109"/>
      <c r="W68" s="109"/>
      <c r="X68" s="109"/>
    </row>
    <row r="69" spans="1:24" s="5" customFormat="1">
      <c r="A69" s="129">
        <v>63</v>
      </c>
      <c r="B69" s="130" t="s">
        <v>2281</v>
      </c>
      <c r="C69" s="113" t="s">
        <v>2359</v>
      </c>
      <c r="D69" s="116" t="s">
        <v>390</v>
      </c>
      <c r="E69" s="116" t="s">
        <v>1226</v>
      </c>
      <c r="F69" s="116" t="s">
        <v>1490</v>
      </c>
      <c r="G69" s="118">
        <v>8830</v>
      </c>
      <c r="H69" s="159"/>
      <c r="I69" s="44"/>
      <c r="J69" s="45"/>
      <c r="K69" s="45"/>
      <c r="L69" s="45"/>
      <c r="M69" s="45">
        <f t="shared" si="6"/>
        <v>0</v>
      </c>
      <c r="N69" s="46">
        <f t="shared" si="7"/>
        <v>8830</v>
      </c>
      <c r="O69" s="47">
        <v>14850</v>
      </c>
      <c r="P69" s="48"/>
      <c r="Q69" s="49">
        <f t="shared" si="8"/>
        <v>0</v>
      </c>
      <c r="R69" s="49">
        <f t="shared" si="9"/>
        <v>0</v>
      </c>
      <c r="S69" s="50">
        <f t="shared" si="10"/>
        <v>8830</v>
      </c>
      <c r="T69" s="50">
        <f t="shared" si="11"/>
        <v>0</v>
      </c>
      <c r="U69" s="109"/>
      <c r="V69" s="109"/>
      <c r="W69" s="109"/>
      <c r="X69" s="109"/>
    </row>
    <row r="70" spans="1:24" s="5" customFormat="1">
      <c r="A70" s="129">
        <v>64</v>
      </c>
      <c r="B70" s="130" t="s">
        <v>2282</v>
      </c>
      <c r="C70" s="113" t="s">
        <v>2360</v>
      </c>
      <c r="D70" s="116" t="s">
        <v>455</v>
      </c>
      <c r="E70" s="116" t="s">
        <v>1213</v>
      </c>
      <c r="F70" s="116" t="s">
        <v>1490</v>
      </c>
      <c r="G70" s="118">
        <v>8910</v>
      </c>
      <c r="H70" s="159"/>
      <c r="I70" s="44"/>
      <c r="J70" s="45"/>
      <c r="K70" s="45"/>
      <c r="L70" s="45"/>
      <c r="M70" s="45">
        <f t="shared" si="6"/>
        <v>0</v>
      </c>
      <c r="N70" s="46">
        <f t="shared" si="7"/>
        <v>8910</v>
      </c>
      <c r="O70" s="47">
        <v>14850</v>
      </c>
      <c r="P70" s="48"/>
      <c r="Q70" s="49">
        <f t="shared" si="8"/>
        <v>0</v>
      </c>
      <c r="R70" s="49">
        <f t="shared" si="9"/>
        <v>0</v>
      </c>
      <c r="S70" s="50">
        <f t="shared" si="10"/>
        <v>8910</v>
      </c>
      <c r="T70" s="50">
        <f t="shared" si="11"/>
        <v>0</v>
      </c>
      <c r="U70" s="109"/>
      <c r="V70" s="109"/>
      <c r="W70" s="109"/>
      <c r="X70" s="109"/>
    </row>
    <row r="71" spans="1:24" s="5" customFormat="1">
      <c r="A71" s="129">
        <v>65</v>
      </c>
      <c r="B71" s="130" t="s">
        <v>2283</v>
      </c>
      <c r="C71" s="113" t="s">
        <v>2361</v>
      </c>
      <c r="D71" s="116" t="s">
        <v>455</v>
      </c>
      <c r="E71" s="116" t="s">
        <v>1217</v>
      </c>
      <c r="F71" s="116" t="s">
        <v>1490</v>
      </c>
      <c r="G71" s="118">
        <v>9480</v>
      </c>
      <c r="H71" s="159"/>
      <c r="I71" s="44"/>
      <c r="J71" s="45"/>
      <c r="K71" s="45"/>
      <c r="L71" s="45"/>
      <c r="M71" s="45">
        <f t="shared" ref="M71:M102" si="12">L71*30/100+J71*70/100</f>
        <v>0</v>
      </c>
      <c r="N71" s="46">
        <f t="shared" ref="N71:N83" si="13">G71</f>
        <v>9480</v>
      </c>
      <c r="O71" s="47">
        <v>14850</v>
      </c>
      <c r="P71" s="48"/>
      <c r="Q71" s="49">
        <f t="shared" ref="Q71:Q102" si="14">N71*P71/100</f>
        <v>0</v>
      </c>
      <c r="R71" s="49">
        <f t="shared" ref="R71:R102" si="15">(S71+T71)-G71-T71</f>
        <v>0</v>
      </c>
      <c r="S71" s="50">
        <f t="shared" ref="S71:S83" si="16">IF((G71+Q71)&lt;=O71,G71+CEILING(Q71, 10),O71)</f>
        <v>9480</v>
      </c>
      <c r="T71" s="50">
        <f t="shared" ref="T71:T102" si="17">IF((G71+Q71)&gt;=O71,(G71+Q71)-S71,0)</f>
        <v>0</v>
      </c>
      <c r="U71" s="109"/>
      <c r="V71" s="109"/>
      <c r="W71" s="109"/>
      <c r="X71" s="109"/>
    </row>
    <row r="72" spans="1:24" s="5" customFormat="1">
      <c r="A72" s="129">
        <v>66</v>
      </c>
      <c r="B72" s="130" t="s">
        <v>2284</v>
      </c>
      <c r="C72" s="113" t="s">
        <v>2362</v>
      </c>
      <c r="D72" s="116" t="s">
        <v>1157</v>
      </c>
      <c r="E72" s="116" t="s">
        <v>1156</v>
      </c>
      <c r="F72" s="116" t="s">
        <v>1490</v>
      </c>
      <c r="G72" s="118">
        <v>9090</v>
      </c>
      <c r="H72" s="159"/>
      <c r="I72" s="44"/>
      <c r="J72" s="45"/>
      <c r="K72" s="45"/>
      <c r="L72" s="45"/>
      <c r="M72" s="45">
        <f t="shared" si="12"/>
        <v>0</v>
      </c>
      <c r="N72" s="46">
        <f t="shared" si="13"/>
        <v>9090</v>
      </c>
      <c r="O72" s="47">
        <v>14850</v>
      </c>
      <c r="P72" s="48"/>
      <c r="Q72" s="49">
        <f t="shared" si="14"/>
        <v>0</v>
      </c>
      <c r="R72" s="49">
        <f t="shared" si="15"/>
        <v>0</v>
      </c>
      <c r="S72" s="50">
        <f t="shared" si="16"/>
        <v>9090</v>
      </c>
      <c r="T72" s="50">
        <f t="shared" si="17"/>
        <v>0</v>
      </c>
      <c r="U72" s="109"/>
      <c r="V72" s="109"/>
      <c r="W72" s="109"/>
      <c r="X72" s="109"/>
    </row>
    <row r="73" spans="1:24" s="5" customFormat="1">
      <c r="A73" s="129">
        <v>67</v>
      </c>
      <c r="B73" s="130" t="s">
        <v>2285</v>
      </c>
      <c r="C73" s="113" t="s">
        <v>2363</v>
      </c>
      <c r="D73" s="116" t="s">
        <v>486</v>
      </c>
      <c r="E73" s="116" t="s">
        <v>1199</v>
      </c>
      <c r="F73" s="116" t="s">
        <v>1490</v>
      </c>
      <c r="G73" s="118">
        <v>8120</v>
      </c>
      <c r="H73" s="159"/>
      <c r="I73" s="44"/>
      <c r="J73" s="45"/>
      <c r="K73" s="45"/>
      <c r="L73" s="45"/>
      <c r="M73" s="45">
        <f t="shared" si="12"/>
        <v>0</v>
      </c>
      <c r="N73" s="46">
        <f t="shared" si="13"/>
        <v>8120</v>
      </c>
      <c r="O73" s="47">
        <v>14850</v>
      </c>
      <c r="P73" s="48"/>
      <c r="Q73" s="49">
        <f t="shared" si="14"/>
        <v>0</v>
      </c>
      <c r="R73" s="49">
        <f t="shared" si="15"/>
        <v>0</v>
      </c>
      <c r="S73" s="50">
        <f t="shared" si="16"/>
        <v>8120</v>
      </c>
      <c r="T73" s="50">
        <f t="shared" si="17"/>
        <v>0</v>
      </c>
      <c r="U73" s="109"/>
      <c r="V73" s="109"/>
      <c r="W73" s="109"/>
      <c r="X73" s="109"/>
    </row>
    <row r="74" spans="1:24" s="5" customFormat="1">
      <c r="A74" s="129">
        <v>68</v>
      </c>
      <c r="B74" s="130" t="s">
        <v>2286</v>
      </c>
      <c r="C74" s="113" t="s">
        <v>2364</v>
      </c>
      <c r="D74" s="116" t="s">
        <v>444</v>
      </c>
      <c r="E74" s="116" t="s">
        <v>1159</v>
      </c>
      <c r="F74" s="116" t="s">
        <v>1490</v>
      </c>
      <c r="G74" s="118">
        <v>8850</v>
      </c>
      <c r="H74" s="159"/>
      <c r="I74" s="44"/>
      <c r="J74" s="45"/>
      <c r="K74" s="45"/>
      <c r="L74" s="45"/>
      <c r="M74" s="45">
        <f t="shared" si="12"/>
        <v>0</v>
      </c>
      <c r="N74" s="46">
        <f t="shared" si="13"/>
        <v>8850</v>
      </c>
      <c r="O74" s="47">
        <v>14850</v>
      </c>
      <c r="P74" s="48"/>
      <c r="Q74" s="49">
        <f t="shared" si="14"/>
        <v>0</v>
      </c>
      <c r="R74" s="49">
        <f t="shared" si="15"/>
        <v>0</v>
      </c>
      <c r="S74" s="50">
        <f t="shared" si="16"/>
        <v>8850</v>
      </c>
      <c r="T74" s="50">
        <f t="shared" si="17"/>
        <v>0</v>
      </c>
      <c r="U74" s="109"/>
      <c r="V74" s="109"/>
      <c r="W74" s="109"/>
      <c r="X74" s="109"/>
    </row>
    <row r="75" spans="1:24" s="5" customFormat="1">
      <c r="A75" s="129">
        <v>69</v>
      </c>
      <c r="B75" s="130" t="s">
        <v>2287</v>
      </c>
      <c r="C75" s="113" t="s">
        <v>2365</v>
      </c>
      <c r="D75" s="116" t="s">
        <v>884</v>
      </c>
      <c r="E75" s="116" t="s">
        <v>1163</v>
      </c>
      <c r="F75" s="116" t="s">
        <v>1490</v>
      </c>
      <c r="G75" s="118">
        <v>8090</v>
      </c>
      <c r="H75" s="159"/>
      <c r="I75" s="44"/>
      <c r="J75" s="45"/>
      <c r="K75" s="45"/>
      <c r="L75" s="45"/>
      <c r="M75" s="45">
        <f t="shared" si="12"/>
        <v>0</v>
      </c>
      <c r="N75" s="46">
        <f t="shared" si="13"/>
        <v>8090</v>
      </c>
      <c r="O75" s="47">
        <v>14850</v>
      </c>
      <c r="P75" s="48"/>
      <c r="Q75" s="49">
        <f t="shared" si="14"/>
        <v>0</v>
      </c>
      <c r="R75" s="49">
        <f t="shared" si="15"/>
        <v>0</v>
      </c>
      <c r="S75" s="50">
        <f t="shared" si="16"/>
        <v>8090</v>
      </c>
      <c r="T75" s="50">
        <f t="shared" si="17"/>
        <v>0</v>
      </c>
      <c r="U75" s="109"/>
      <c r="V75" s="109"/>
      <c r="W75" s="109"/>
      <c r="X75" s="109"/>
    </row>
    <row r="76" spans="1:24" s="5" customFormat="1">
      <c r="A76" s="129">
        <v>70</v>
      </c>
      <c r="B76" s="130" t="s">
        <v>2288</v>
      </c>
      <c r="C76" s="113" t="s">
        <v>2366</v>
      </c>
      <c r="D76" s="116" t="s">
        <v>884</v>
      </c>
      <c r="E76" s="116" t="s">
        <v>1176</v>
      </c>
      <c r="F76" s="116" t="s">
        <v>1490</v>
      </c>
      <c r="G76" s="118">
        <v>10040</v>
      </c>
      <c r="H76" s="159"/>
      <c r="I76" s="44"/>
      <c r="J76" s="45"/>
      <c r="K76" s="45"/>
      <c r="L76" s="45"/>
      <c r="M76" s="45">
        <f t="shared" si="12"/>
        <v>0</v>
      </c>
      <c r="N76" s="46">
        <f t="shared" si="13"/>
        <v>10040</v>
      </c>
      <c r="O76" s="47">
        <v>14850</v>
      </c>
      <c r="P76" s="48"/>
      <c r="Q76" s="49">
        <f t="shared" si="14"/>
        <v>0</v>
      </c>
      <c r="R76" s="49">
        <f t="shared" si="15"/>
        <v>0</v>
      </c>
      <c r="S76" s="50">
        <f t="shared" si="16"/>
        <v>10040</v>
      </c>
      <c r="T76" s="50">
        <f t="shared" si="17"/>
        <v>0</v>
      </c>
      <c r="U76" s="109"/>
      <c r="V76" s="109"/>
      <c r="W76" s="109"/>
      <c r="X76" s="109"/>
    </row>
    <row r="77" spans="1:24" s="5" customFormat="1">
      <c r="A77" s="129">
        <v>71</v>
      </c>
      <c r="B77" s="130" t="s">
        <v>2289</v>
      </c>
      <c r="C77" s="113" t="s">
        <v>2367</v>
      </c>
      <c r="D77" s="116" t="s">
        <v>884</v>
      </c>
      <c r="E77" s="116" t="s">
        <v>1180</v>
      </c>
      <c r="F77" s="116" t="s">
        <v>1490</v>
      </c>
      <c r="G77" s="118">
        <v>8450</v>
      </c>
      <c r="H77" s="159"/>
      <c r="I77" s="44"/>
      <c r="J77" s="45"/>
      <c r="K77" s="45"/>
      <c r="L77" s="45"/>
      <c r="M77" s="45">
        <f t="shared" si="12"/>
        <v>0</v>
      </c>
      <c r="N77" s="46">
        <f t="shared" si="13"/>
        <v>8450</v>
      </c>
      <c r="O77" s="47">
        <v>14850</v>
      </c>
      <c r="P77" s="48"/>
      <c r="Q77" s="49">
        <f t="shared" si="14"/>
        <v>0</v>
      </c>
      <c r="R77" s="49">
        <f t="shared" si="15"/>
        <v>0</v>
      </c>
      <c r="S77" s="50">
        <f t="shared" si="16"/>
        <v>8450</v>
      </c>
      <c r="T77" s="50">
        <f t="shared" si="17"/>
        <v>0</v>
      </c>
      <c r="U77" s="109"/>
      <c r="V77" s="109"/>
      <c r="W77" s="109"/>
      <c r="X77" s="109"/>
    </row>
    <row r="78" spans="1:24" s="5" customFormat="1">
      <c r="A78" s="129">
        <v>72</v>
      </c>
      <c r="B78" s="130" t="s">
        <v>2290</v>
      </c>
      <c r="C78" s="113" t="s">
        <v>2368</v>
      </c>
      <c r="D78" s="116" t="s">
        <v>884</v>
      </c>
      <c r="E78" s="116" t="s">
        <v>1214</v>
      </c>
      <c r="F78" s="116" t="s">
        <v>1490</v>
      </c>
      <c r="G78" s="118">
        <v>9270</v>
      </c>
      <c r="H78" s="159"/>
      <c r="I78" s="44"/>
      <c r="J78" s="45"/>
      <c r="K78" s="45"/>
      <c r="L78" s="45"/>
      <c r="M78" s="45">
        <f t="shared" si="12"/>
        <v>0</v>
      </c>
      <c r="N78" s="46">
        <f t="shared" si="13"/>
        <v>9270</v>
      </c>
      <c r="O78" s="47">
        <v>14850</v>
      </c>
      <c r="P78" s="48"/>
      <c r="Q78" s="49">
        <f t="shared" si="14"/>
        <v>0</v>
      </c>
      <c r="R78" s="49">
        <f t="shared" si="15"/>
        <v>0</v>
      </c>
      <c r="S78" s="50">
        <f t="shared" si="16"/>
        <v>9270</v>
      </c>
      <c r="T78" s="50">
        <f t="shared" si="17"/>
        <v>0</v>
      </c>
      <c r="U78" s="109"/>
      <c r="V78" s="109"/>
      <c r="W78" s="109"/>
      <c r="X78" s="109"/>
    </row>
    <row r="79" spans="1:24" s="5" customFormat="1">
      <c r="A79" s="129">
        <v>73</v>
      </c>
      <c r="B79" s="130" t="s">
        <v>2291</v>
      </c>
      <c r="C79" s="113" t="s">
        <v>2369</v>
      </c>
      <c r="D79" s="116" t="s">
        <v>415</v>
      </c>
      <c r="E79" s="116" t="s">
        <v>1186</v>
      </c>
      <c r="F79" s="116" t="s">
        <v>1490</v>
      </c>
      <c r="G79" s="118">
        <v>9420</v>
      </c>
      <c r="H79" s="159"/>
      <c r="I79" s="44"/>
      <c r="J79" s="45"/>
      <c r="K79" s="45"/>
      <c r="L79" s="45"/>
      <c r="M79" s="45">
        <f t="shared" si="12"/>
        <v>0</v>
      </c>
      <c r="N79" s="46">
        <f t="shared" si="13"/>
        <v>9420</v>
      </c>
      <c r="O79" s="47">
        <v>14850</v>
      </c>
      <c r="P79" s="48"/>
      <c r="Q79" s="49">
        <f t="shared" si="14"/>
        <v>0</v>
      </c>
      <c r="R79" s="49">
        <f t="shared" si="15"/>
        <v>0</v>
      </c>
      <c r="S79" s="50">
        <f t="shared" si="16"/>
        <v>9420</v>
      </c>
      <c r="T79" s="50">
        <f t="shared" si="17"/>
        <v>0</v>
      </c>
      <c r="U79" s="109"/>
      <c r="V79" s="109"/>
      <c r="W79" s="109"/>
      <c r="X79" s="109"/>
    </row>
    <row r="80" spans="1:24" s="5" customFormat="1">
      <c r="A80" s="129">
        <v>74</v>
      </c>
      <c r="B80" s="130" t="s">
        <v>2293</v>
      </c>
      <c r="C80" s="113" t="s">
        <v>2371</v>
      </c>
      <c r="D80" s="116" t="s">
        <v>561</v>
      </c>
      <c r="E80" s="116" t="s">
        <v>1172</v>
      </c>
      <c r="F80" s="116" t="s">
        <v>1493</v>
      </c>
      <c r="G80" s="118">
        <v>11230</v>
      </c>
      <c r="H80" s="159"/>
      <c r="I80" s="44"/>
      <c r="J80" s="45"/>
      <c r="K80" s="45"/>
      <c r="L80" s="45"/>
      <c r="M80" s="45">
        <f t="shared" si="12"/>
        <v>0</v>
      </c>
      <c r="N80" s="46">
        <f t="shared" si="13"/>
        <v>11230</v>
      </c>
      <c r="O80" s="47">
        <v>14850</v>
      </c>
      <c r="P80" s="48"/>
      <c r="Q80" s="49">
        <f t="shared" si="14"/>
        <v>0</v>
      </c>
      <c r="R80" s="49">
        <f t="shared" si="15"/>
        <v>0</v>
      </c>
      <c r="S80" s="50">
        <f t="shared" si="16"/>
        <v>11230</v>
      </c>
      <c r="T80" s="50">
        <f t="shared" si="17"/>
        <v>0</v>
      </c>
      <c r="U80" s="109"/>
      <c r="V80" s="109"/>
      <c r="W80" s="109"/>
      <c r="X80" s="109"/>
    </row>
    <row r="81" spans="1:24" s="5" customFormat="1">
      <c r="A81" s="129">
        <v>75</v>
      </c>
      <c r="B81" s="130" t="s">
        <v>2294</v>
      </c>
      <c r="C81" s="113" t="s">
        <v>2372</v>
      </c>
      <c r="D81" s="116" t="s">
        <v>395</v>
      </c>
      <c r="E81" s="116" t="s">
        <v>1174</v>
      </c>
      <c r="F81" s="116" t="s">
        <v>1491</v>
      </c>
      <c r="G81" s="118">
        <v>11320</v>
      </c>
      <c r="H81" s="159"/>
      <c r="I81" s="44"/>
      <c r="J81" s="45"/>
      <c r="K81" s="45"/>
      <c r="L81" s="45"/>
      <c r="M81" s="45">
        <f t="shared" si="12"/>
        <v>0</v>
      </c>
      <c r="N81" s="46">
        <f t="shared" si="13"/>
        <v>11320</v>
      </c>
      <c r="O81" s="47">
        <v>14850</v>
      </c>
      <c r="P81" s="48"/>
      <c r="Q81" s="49">
        <f t="shared" si="14"/>
        <v>0</v>
      </c>
      <c r="R81" s="49">
        <f t="shared" si="15"/>
        <v>0</v>
      </c>
      <c r="S81" s="50">
        <f t="shared" si="16"/>
        <v>11320</v>
      </c>
      <c r="T81" s="50">
        <f t="shared" si="17"/>
        <v>0</v>
      </c>
      <c r="U81" s="109"/>
      <c r="V81" s="109"/>
      <c r="W81" s="109"/>
      <c r="X81" s="109"/>
    </row>
    <row r="82" spans="1:24" s="5" customFormat="1">
      <c r="A82" s="129">
        <v>76</v>
      </c>
      <c r="B82" s="130" t="s">
        <v>2295</v>
      </c>
      <c r="C82" s="113" t="s">
        <v>2373</v>
      </c>
      <c r="D82" s="116" t="s">
        <v>395</v>
      </c>
      <c r="E82" s="116" t="s">
        <v>1215</v>
      </c>
      <c r="F82" s="116" t="s">
        <v>1491</v>
      </c>
      <c r="G82" s="118">
        <v>9780</v>
      </c>
      <c r="H82" s="159"/>
      <c r="I82" s="44"/>
      <c r="J82" s="45"/>
      <c r="K82" s="45"/>
      <c r="L82" s="45"/>
      <c r="M82" s="45">
        <f t="shared" si="12"/>
        <v>0</v>
      </c>
      <c r="N82" s="46">
        <f t="shared" si="13"/>
        <v>9780</v>
      </c>
      <c r="O82" s="47">
        <v>14850</v>
      </c>
      <c r="P82" s="48"/>
      <c r="Q82" s="49">
        <f t="shared" si="14"/>
        <v>0</v>
      </c>
      <c r="R82" s="49">
        <f t="shared" si="15"/>
        <v>0</v>
      </c>
      <c r="S82" s="50">
        <f t="shared" si="16"/>
        <v>9780</v>
      </c>
      <c r="T82" s="50">
        <f t="shared" si="17"/>
        <v>0</v>
      </c>
      <c r="U82" s="109"/>
      <c r="V82" s="109"/>
      <c r="W82" s="109"/>
      <c r="X82" s="109"/>
    </row>
    <row r="83" spans="1:24" s="5" customFormat="1">
      <c r="A83" s="129">
        <v>77</v>
      </c>
      <c r="B83" s="130" t="s">
        <v>2296</v>
      </c>
      <c r="C83" s="113" t="s">
        <v>2374</v>
      </c>
      <c r="D83" s="116" t="s">
        <v>401</v>
      </c>
      <c r="E83" s="116" t="s">
        <v>1203</v>
      </c>
      <c r="F83" s="116" t="s">
        <v>1491</v>
      </c>
      <c r="G83" s="118">
        <v>8670</v>
      </c>
      <c r="H83" s="159"/>
      <c r="I83" s="44"/>
      <c r="J83" s="45"/>
      <c r="K83" s="45"/>
      <c r="L83" s="45"/>
      <c r="M83" s="45">
        <f t="shared" si="12"/>
        <v>0</v>
      </c>
      <c r="N83" s="46">
        <f t="shared" si="13"/>
        <v>8670</v>
      </c>
      <c r="O83" s="47">
        <v>14850</v>
      </c>
      <c r="P83" s="48"/>
      <c r="Q83" s="49">
        <f t="shared" si="14"/>
        <v>0</v>
      </c>
      <c r="R83" s="49">
        <f t="shared" si="15"/>
        <v>0</v>
      </c>
      <c r="S83" s="50">
        <f t="shared" si="16"/>
        <v>8670</v>
      </c>
      <c r="T83" s="50">
        <f t="shared" si="17"/>
        <v>0</v>
      </c>
      <c r="U83" s="109"/>
      <c r="V83" s="109"/>
      <c r="W83" s="109"/>
      <c r="X83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83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8"/>
  <sheetViews>
    <sheetView topLeftCell="A10" workbookViewId="0">
      <selection activeCell="H30" sqref="H30"/>
    </sheetView>
  </sheetViews>
  <sheetFormatPr defaultRowHeight="20.25"/>
  <cols>
    <col min="1" max="1" width="4.625" style="3" bestFit="1" customWidth="1"/>
    <col min="2" max="2" width="21.5" style="3" customWidth="1"/>
    <col min="3" max="3" width="16" style="3" customWidth="1"/>
    <col min="4" max="4" width="20.125" style="3" bestFit="1" customWidth="1"/>
    <col min="5" max="5" width="10.875" style="3" customWidth="1"/>
    <col min="6" max="6" width="9.125" style="3" customWidth="1"/>
    <col min="7" max="7" width="11.375" style="3" customWidth="1"/>
    <col min="8" max="8" width="14.37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3326</v>
      </c>
      <c r="C6" s="103"/>
      <c r="D6" s="29">
        <f>G6*4/100</f>
        <v>8001.2</v>
      </c>
      <c r="E6" s="25"/>
      <c r="F6" s="28"/>
      <c r="G6" s="155">
        <f>SUM(G7:G28)</f>
        <v>200030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7321.2</v>
      </c>
      <c r="P6" s="34"/>
      <c r="Q6" s="35">
        <f>SUM(R6:T6)</f>
        <v>680</v>
      </c>
      <c r="R6" s="33">
        <f>SUM(R7:R28)</f>
        <v>680</v>
      </c>
      <c r="S6" s="36"/>
      <c r="T6" s="37">
        <f>SUM(T7:T28)</f>
        <v>0</v>
      </c>
    </row>
    <row r="7" spans="1:24" s="5" customFormat="1">
      <c r="A7" s="129">
        <v>1</v>
      </c>
      <c r="B7" s="130" t="s">
        <v>2375</v>
      </c>
      <c r="C7" s="113" t="s">
        <v>2397</v>
      </c>
      <c r="D7" s="116" t="s">
        <v>407</v>
      </c>
      <c r="E7" s="116" t="s">
        <v>1105</v>
      </c>
      <c r="F7" s="116" t="s">
        <v>1491</v>
      </c>
      <c r="G7" s="118">
        <v>11180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28" si="0">L7*30/100+J7*70/100</f>
        <v>83.5</v>
      </c>
      <c r="N7" s="46">
        <f t="shared" ref="N7:N28" si="1">G7</f>
        <v>11180</v>
      </c>
      <c r="O7" s="47">
        <v>40110</v>
      </c>
      <c r="P7" s="48">
        <v>6</v>
      </c>
      <c r="Q7" s="49">
        <f t="shared" ref="Q7:Q28" si="2">N7*P7/100</f>
        <v>670.8</v>
      </c>
      <c r="R7" s="49">
        <f t="shared" ref="R7:R28" si="3">(S7+T7)-G7-T7</f>
        <v>680</v>
      </c>
      <c r="S7" s="50">
        <f t="shared" ref="S7:S28" si="4">IF((G7+Q7)&lt;=O7,G7+CEILING(Q7, 10),O7)</f>
        <v>11860</v>
      </c>
      <c r="T7" s="50">
        <f t="shared" ref="T7:T28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2376</v>
      </c>
      <c r="C8" s="113" t="s">
        <v>2398</v>
      </c>
      <c r="D8" s="116" t="s">
        <v>390</v>
      </c>
      <c r="E8" s="116" t="s">
        <v>1102</v>
      </c>
      <c r="F8" s="116" t="s">
        <v>1490</v>
      </c>
      <c r="G8" s="118">
        <v>9880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9880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9880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2377</v>
      </c>
      <c r="C9" s="113" t="s">
        <v>2399</v>
      </c>
      <c r="D9" s="116" t="s">
        <v>678</v>
      </c>
      <c r="E9" s="116" t="s">
        <v>1112</v>
      </c>
      <c r="F9" s="116" t="s">
        <v>1491</v>
      </c>
      <c r="G9" s="118">
        <v>10830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10830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10830</v>
      </c>
      <c r="T9" s="50">
        <f t="shared" si="5"/>
        <v>0</v>
      </c>
      <c r="U9" s="109"/>
      <c r="V9" s="109"/>
      <c r="W9" s="109"/>
      <c r="X9" s="109"/>
    </row>
    <row r="10" spans="1:24" s="186" customFormat="1">
      <c r="A10" s="179">
        <v>4</v>
      </c>
      <c r="B10" s="180" t="s">
        <v>2378</v>
      </c>
      <c r="C10" s="181" t="s">
        <v>2400</v>
      </c>
      <c r="D10" s="182" t="s">
        <v>444</v>
      </c>
      <c r="E10" s="182" t="s">
        <v>1108</v>
      </c>
      <c r="F10" s="182" t="s">
        <v>1490</v>
      </c>
      <c r="G10" s="183">
        <v>7730</v>
      </c>
      <c r="H10" s="187">
        <v>8050</v>
      </c>
      <c r="I10" s="167"/>
      <c r="J10" s="168"/>
      <c r="K10" s="168"/>
      <c r="L10" s="168"/>
      <c r="M10" s="168">
        <f t="shared" si="0"/>
        <v>0</v>
      </c>
      <c r="N10" s="169">
        <f t="shared" si="1"/>
        <v>7730</v>
      </c>
      <c r="O10" s="170">
        <v>40110</v>
      </c>
      <c r="P10" s="171"/>
      <c r="Q10" s="172">
        <f t="shared" si="2"/>
        <v>0</v>
      </c>
      <c r="R10" s="172">
        <f t="shared" si="3"/>
        <v>0</v>
      </c>
      <c r="S10" s="173">
        <f t="shared" si="4"/>
        <v>7730</v>
      </c>
      <c r="T10" s="173">
        <f t="shared" si="5"/>
        <v>0</v>
      </c>
      <c r="U10" s="185"/>
      <c r="V10" s="185"/>
      <c r="W10" s="185"/>
      <c r="X10" s="185"/>
    </row>
    <row r="11" spans="1:24" s="5" customFormat="1">
      <c r="A11" s="129">
        <v>5</v>
      </c>
      <c r="B11" s="130" t="s">
        <v>2379</v>
      </c>
      <c r="C11" s="113" t="s">
        <v>2401</v>
      </c>
      <c r="D11" s="116" t="s">
        <v>444</v>
      </c>
      <c r="E11" s="116" t="s">
        <v>1109</v>
      </c>
      <c r="F11" s="116" t="s">
        <v>1490</v>
      </c>
      <c r="G11" s="118">
        <v>9520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9520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9520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2380</v>
      </c>
      <c r="C12" s="113" t="s">
        <v>2402</v>
      </c>
      <c r="D12" s="116" t="s">
        <v>444</v>
      </c>
      <c r="E12" s="116" t="s">
        <v>1111</v>
      </c>
      <c r="F12" s="116" t="s">
        <v>1490</v>
      </c>
      <c r="G12" s="118">
        <v>7850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7850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7850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2381</v>
      </c>
      <c r="C13" s="113" t="s">
        <v>2403</v>
      </c>
      <c r="D13" s="116" t="s">
        <v>392</v>
      </c>
      <c r="E13" s="116" t="s">
        <v>1104</v>
      </c>
      <c r="F13" s="116" t="s">
        <v>1504</v>
      </c>
      <c r="G13" s="118">
        <v>12770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12770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12770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2382</v>
      </c>
      <c r="C14" s="113" t="s">
        <v>2404</v>
      </c>
      <c r="D14" s="116" t="s">
        <v>475</v>
      </c>
      <c r="E14" s="116" t="s">
        <v>1098</v>
      </c>
      <c r="F14" s="116" t="s">
        <v>1491</v>
      </c>
      <c r="G14" s="118">
        <v>8050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8050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8050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2383</v>
      </c>
      <c r="C15" s="113" t="s">
        <v>2405</v>
      </c>
      <c r="D15" s="116" t="s">
        <v>415</v>
      </c>
      <c r="E15" s="116" t="s">
        <v>1101</v>
      </c>
      <c r="F15" s="116" t="s">
        <v>1490</v>
      </c>
      <c r="G15" s="118">
        <v>8050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8050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8050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2384</v>
      </c>
      <c r="C16" s="113" t="s">
        <v>2406</v>
      </c>
      <c r="D16" s="116" t="s">
        <v>31</v>
      </c>
      <c r="E16" s="116" t="s">
        <v>1110</v>
      </c>
      <c r="F16" s="116" t="s">
        <v>1495</v>
      </c>
      <c r="G16" s="118">
        <v>12770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12770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12770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2385</v>
      </c>
      <c r="C17" s="113" t="s">
        <v>2407</v>
      </c>
      <c r="D17" s="116" t="s">
        <v>398</v>
      </c>
      <c r="E17" s="116" t="s">
        <v>1113</v>
      </c>
      <c r="F17" s="116" t="s">
        <v>1490</v>
      </c>
      <c r="G17" s="118">
        <v>6650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6650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6650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2386</v>
      </c>
      <c r="C18" s="113" t="s">
        <v>2408</v>
      </c>
      <c r="D18" s="116" t="s">
        <v>398</v>
      </c>
      <c r="E18" s="116" t="s">
        <v>1116</v>
      </c>
      <c r="F18" s="116" t="s">
        <v>1490</v>
      </c>
      <c r="G18" s="118">
        <v>6650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6650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6650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0" t="s">
        <v>2387</v>
      </c>
      <c r="C19" s="113" t="s">
        <v>2409</v>
      </c>
      <c r="D19" s="116" t="s">
        <v>477</v>
      </c>
      <c r="E19" s="116" t="s">
        <v>1106</v>
      </c>
      <c r="F19" s="116" t="s">
        <v>1490</v>
      </c>
      <c r="G19" s="118">
        <v>7970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7970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7970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2388</v>
      </c>
      <c r="C20" s="113" t="s">
        <v>2410</v>
      </c>
      <c r="D20" s="116" t="s">
        <v>1100</v>
      </c>
      <c r="E20" s="116" t="s">
        <v>1099</v>
      </c>
      <c r="F20" s="116" t="s">
        <v>1490</v>
      </c>
      <c r="G20" s="118">
        <v>7670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7670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7670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2389</v>
      </c>
      <c r="C21" s="113" t="s">
        <v>2411</v>
      </c>
      <c r="D21" s="116" t="s">
        <v>398</v>
      </c>
      <c r="E21" s="116" t="s">
        <v>1097</v>
      </c>
      <c r="F21" s="116" t="s">
        <v>1490</v>
      </c>
      <c r="G21" s="118">
        <v>8590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8590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8590</v>
      </c>
      <c r="T21" s="50">
        <f t="shared" si="5"/>
        <v>0</v>
      </c>
      <c r="U21" s="109"/>
      <c r="V21" s="109"/>
      <c r="W21" s="109"/>
      <c r="X21" s="109"/>
    </row>
    <row r="22" spans="1:24" s="186" customFormat="1">
      <c r="A22" s="179">
        <v>16</v>
      </c>
      <c r="B22" s="180" t="s">
        <v>2390</v>
      </c>
      <c r="C22" s="181" t="s">
        <v>2412</v>
      </c>
      <c r="D22" s="182" t="s">
        <v>398</v>
      </c>
      <c r="E22" s="182" t="s">
        <v>1103</v>
      </c>
      <c r="F22" s="182" t="s">
        <v>1490</v>
      </c>
      <c r="G22" s="183">
        <v>7010</v>
      </c>
      <c r="H22" s="184">
        <v>7450</v>
      </c>
      <c r="I22" s="167"/>
      <c r="J22" s="168"/>
      <c r="K22" s="168"/>
      <c r="L22" s="168"/>
      <c r="M22" s="168">
        <f t="shared" si="0"/>
        <v>0</v>
      </c>
      <c r="N22" s="169">
        <f t="shared" si="1"/>
        <v>7010</v>
      </c>
      <c r="O22" s="170">
        <v>40110</v>
      </c>
      <c r="P22" s="171"/>
      <c r="Q22" s="172">
        <f t="shared" si="2"/>
        <v>0</v>
      </c>
      <c r="R22" s="172">
        <f t="shared" si="3"/>
        <v>0</v>
      </c>
      <c r="S22" s="173">
        <f t="shared" si="4"/>
        <v>7010</v>
      </c>
      <c r="T22" s="173">
        <f t="shared" si="5"/>
        <v>0</v>
      </c>
      <c r="U22" s="185"/>
      <c r="V22" s="185"/>
      <c r="W22" s="185"/>
      <c r="X22" s="185"/>
    </row>
    <row r="23" spans="1:24" s="5" customFormat="1">
      <c r="A23" s="129">
        <v>17</v>
      </c>
      <c r="B23" s="130" t="s">
        <v>2391</v>
      </c>
      <c r="C23" s="113" t="s">
        <v>2413</v>
      </c>
      <c r="D23" s="116" t="s">
        <v>398</v>
      </c>
      <c r="E23" s="116" t="s">
        <v>1119</v>
      </c>
      <c r="F23" s="116" t="s">
        <v>1490</v>
      </c>
      <c r="G23" s="118">
        <v>9880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9880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9880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0" t="s">
        <v>2392</v>
      </c>
      <c r="C24" s="113" t="s">
        <v>2414</v>
      </c>
      <c r="D24" s="116" t="s">
        <v>398</v>
      </c>
      <c r="E24" s="116" t="s">
        <v>1114</v>
      </c>
      <c r="F24" s="116" t="s">
        <v>1490</v>
      </c>
      <c r="G24" s="118">
        <v>7450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7450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7450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0" t="s">
        <v>2393</v>
      </c>
      <c r="C25" s="113" t="s">
        <v>2415</v>
      </c>
      <c r="D25" s="116" t="s">
        <v>398</v>
      </c>
      <c r="E25" s="116" t="s">
        <v>1115</v>
      </c>
      <c r="F25" s="116" t="s">
        <v>1490</v>
      </c>
      <c r="G25" s="118">
        <v>10650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10650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10650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0" t="s">
        <v>2394</v>
      </c>
      <c r="C26" s="113" t="s">
        <v>2416</v>
      </c>
      <c r="D26" s="116" t="s">
        <v>427</v>
      </c>
      <c r="E26" s="116" t="s">
        <v>1117</v>
      </c>
      <c r="F26" s="116" t="s">
        <v>1490</v>
      </c>
      <c r="G26" s="118">
        <v>7970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7970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7970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0" t="s">
        <v>2395</v>
      </c>
      <c r="C27" s="113" t="s">
        <v>2417</v>
      </c>
      <c r="D27" s="116" t="s">
        <v>427</v>
      </c>
      <c r="E27" s="116" t="s">
        <v>1118</v>
      </c>
      <c r="F27" s="116" t="s">
        <v>1490</v>
      </c>
      <c r="G27" s="118">
        <v>10650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10650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10650</v>
      </c>
      <c r="T27" s="50">
        <f t="shared" si="5"/>
        <v>0</v>
      </c>
      <c r="U27" s="109"/>
      <c r="V27" s="109"/>
      <c r="W27" s="109"/>
      <c r="X27" s="109"/>
    </row>
    <row r="28" spans="1:24" s="5" customFormat="1">
      <c r="A28" s="129">
        <v>22</v>
      </c>
      <c r="B28" s="130" t="s">
        <v>2396</v>
      </c>
      <c r="C28" s="113" t="s">
        <v>2418</v>
      </c>
      <c r="D28" s="116" t="s">
        <v>398</v>
      </c>
      <c r="E28" s="116" t="s">
        <v>1107</v>
      </c>
      <c r="F28" s="116" t="s">
        <v>1490</v>
      </c>
      <c r="G28" s="118">
        <v>10260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10260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10260</v>
      </c>
      <c r="T28" s="50">
        <f t="shared" si="5"/>
        <v>0</v>
      </c>
      <c r="U28" s="109"/>
      <c r="V28" s="109"/>
      <c r="W28" s="109"/>
      <c r="X28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28">
      <formula1>13</formula1>
      <formula2>13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3"/>
  <sheetViews>
    <sheetView topLeftCell="A19" workbookViewId="0">
      <selection activeCell="H31" sqref="H31"/>
    </sheetView>
  </sheetViews>
  <sheetFormatPr defaultRowHeight="20.25"/>
  <cols>
    <col min="1" max="1" width="4.625" style="3" bestFit="1" customWidth="1"/>
    <col min="2" max="2" width="22" style="3" customWidth="1"/>
    <col min="3" max="3" width="16.25" style="3" customWidth="1"/>
    <col min="4" max="4" width="20.125" style="3" bestFit="1" customWidth="1"/>
    <col min="5" max="5" width="10.875" style="3" customWidth="1"/>
    <col min="6" max="6" width="13" style="3" customWidth="1"/>
    <col min="7" max="7" width="11.875" style="3" customWidth="1"/>
    <col min="8" max="8" width="15.12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3327</v>
      </c>
      <c r="C6" s="28"/>
      <c r="D6" s="29">
        <f>G6*4/100</f>
        <v>10128</v>
      </c>
      <c r="E6" s="25"/>
      <c r="F6" s="28"/>
      <c r="G6" s="155">
        <f>SUM(G7:G33)</f>
        <v>253200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9308</v>
      </c>
      <c r="P6" s="34"/>
      <c r="Q6" s="35">
        <f>SUM(R6:T6)</f>
        <v>820</v>
      </c>
      <c r="R6" s="33">
        <f>SUM(R7:R33)</f>
        <v>820</v>
      </c>
      <c r="S6" s="36"/>
      <c r="T6" s="37">
        <f>SUM(T7:T33)</f>
        <v>0</v>
      </c>
    </row>
    <row r="7" spans="1:24" s="5" customFormat="1">
      <c r="A7" s="129">
        <v>1</v>
      </c>
      <c r="B7" s="130" t="s">
        <v>2419</v>
      </c>
      <c r="C7" s="113" t="s">
        <v>2446</v>
      </c>
      <c r="D7" s="116" t="s">
        <v>815</v>
      </c>
      <c r="E7" s="116" t="s">
        <v>952</v>
      </c>
      <c r="F7" s="116" t="s">
        <v>1496</v>
      </c>
      <c r="G7" s="118">
        <v>13580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33" si="0">L7*30/100+J7*70/100</f>
        <v>83.5</v>
      </c>
      <c r="N7" s="46">
        <f t="shared" ref="N7:N33" si="1">G7</f>
        <v>13580</v>
      </c>
      <c r="O7" s="47">
        <v>40110</v>
      </c>
      <c r="P7" s="48">
        <v>6</v>
      </c>
      <c r="Q7" s="49">
        <f t="shared" ref="Q7:Q33" si="2">N7*P7/100</f>
        <v>814.8</v>
      </c>
      <c r="R7" s="49">
        <f t="shared" ref="R7:R33" si="3">(S7+T7)-G7-T7</f>
        <v>820</v>
      </c>
      <c r="S7" s="50">
        <f t="shared" ref="S7:S33" si="4">IF((G7+Q7)&lt;=O7,G7+CEILING(Q7, 10),O7)</f>
        <v>14400</v>
      </c>
      <c r="T7" s="50">
        <f t="shared" ref="T7:T33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2420</v>
      </c>
      <c r="C8" s="113" t="s">
        <v>2447</v>
      </c>
      <c r="D8" s="116" t="s">
        <v>48</v>
      </c>
      <c r="E8" s="116" t="s">
        <v>939</v>
      </c>
      <c r="F8" s="116" t="s">
        <v>1495</v>
      </c>
      <c r="G8" s="118">
        <v>13090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13090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13090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2421</v>
      </c>
      <c r="C9" s="113" t="s">
        <v>2448</v>
      </c>
      <c r="D9" s="116" t="s">
        <v>127</v>
      </c>
      <c r="E9" s="116" t="s">
        <v>940</v>
      </c>
      <c r="F9" s="116" t="s">
        <v>1496</v>
      </c>
      <c r="G9" s="118">
        <v>13460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13460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13460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2422</v>
      </c>
      <c r="C10" s="113" t="s">
        <v>2449</v>
      </c>
      <c r="D10" s="116" t="s">
        <v>127</v>
      </c>
      <c r="E10" s="116" t="s">
        <v>954</v>
      </c>
      <c r="F10" s="116" t="s">
        <v>1496</v>
      </c>
      <c r="G10" s="118">
        <v>13580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13580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13580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2423</v>
      </c>
      <c r="C11" s="113" t="s">
        <v>2450</v>
      </c>
      <c r="D11" s="116" t="s">
        <v>127</v>
      </c>
      <c r="E11" s="116" t="s">
        <v>962</v>
      </c>
      <c r="F11" s="116" t="s">
        <v>1496</v>
      </c>
      <c r="G11" s="118">
        <v>12480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12480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12480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2424</v>
      </c>
      <c r="C12" s="113" t="s">
        <v>2451</v>
      </c>
      <c r="D12" s="116" t="s">
        <v>407</v>
      </c>
      <c r="E12" s="116" t="s">
        <v>942</v>
      </c>
      <c r="F12" s="116" t="s">
        <v>1491</v>
      </c>
      <c r="G12" s="118">
        <v>10480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10480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10480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2425</v>
      </c>
      <c r="C13" s="113" t="s">
        <v>2452</v>
      </c>
      <c r="D13" s="116" t="s">
        <v>477</v>
      </c>
      <c r="E13" s="116" t="s">
        <v>959</v>
      </c>
      <c r="F13" s="116" t="s">
        <v>1490</v>
      </c>
      <c r="G13" s="118">
        <v>7910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7910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7910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2426</v>
      </c>
      <c r="C14" s="113" t="s">
        <v>2453</v>
      </c>
      <c r="D14" s="116" t="s">
        <v>398</v>
      </c>
      <c r="E14" s="116" t="s">
        <v>937</v>
      </c>
      <c r="F14" s="116" t="s">
        <v>1490</v>
      </c>
      <c r="G14" s="118">
        <v>7340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7340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7340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2427</v>
      </c>
      <c r="C15" s="113" t="s">
        <v>2454</v>
      </c>
      <c r="D15" s="116" t="s">
        <v>398</v>
      </c>
      <c r="E15" s="116" t="s">
        <v>938</v>
      </c>
      <c r="F15" s="116" t="s">
        <v>1490</v>
      </c>
      <c r="G15" s="118">
        <v>8910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8910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8910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2428</v>
      </c>
      <c r="C16" s="113" t="s">
        <v>2455</v>
      </c>
      <c r="D16" s="116" t="s">
        <v>398</v>
      </c>
      <c r="E16" s="116" t="s">
        <v>944</v>
      </c>
      <c r="F16" s="116" t="s">
        <v>1490</v>
      </c>
      <c r="G16" s="118">
        <v>8910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8910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8910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2429</v>
      </c>
      <c r="C17" s="113" t="s">
        <v>2456</v>
      </c>
      <c r="D17" s="116" t="s">
        <v>398</v>
      </c>
      <c r="E17" s="116" t="s">
        <v>945</v>
      </c>
      <c r="F17" s="116" t="s">
        <v>1490</v>
      </c>
      <c r="G17" s="118">
        <v>8870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8870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8870</v>
      </c>
      <c r="T17" s="50">
        <f t="shared" si="5"/>
        <v>0</v>
      </c>
      <c r="U17" s="109"/>
      <c r="V17" s="109"/>
      <c r="W17" s="109"/>
      <c r="X17" s="109"/>
    </row>
    <row r="18" spans="1:24" s="186" customFormat="1">
      <c r="A18" s="179">
        <v>12</v>
      </c>
      <c r="B18" s="180" t="s">
        <v>2430</v>
      </c>
      <c r="C18" s="181" t="s">
        <v>2457</v>
      </c>
      <c r="D18" s="182" t="s">
        <v>398</v>
      </c>
      <c r="E18" s="182" t="s">
        <v>946</v>
      </c>
      <c r="F18" s="182" t="s">
        <v>1490</v>
      </c>
      <c r="G18" s="183">
        <v>7650</v>
      </c>
      <c r="H18" s="184">
        <v>7610</v>
      </c>
      <c r="I18" s="167"/>
      <c r="J18" s="168"/>
      <c r="K18" s="168"/>
      <c r="L18" s="168"/>
      <c r="M18" s="168">
        <f t="shared" si="0"/>
        <v>0</v>
      </c>
      <c r="N18" s="169">
        <f t="shared" si="1"/>
        <v>7650</v>
      </c>
      <c r="O18" s="170">
        <v>40110</v>
      </c>
      <c r="P18" s="171"/>
      <c r="Q18" s="172">
        <f t="shared" si="2"/>
        <v>0</v>
      </c>
      <c r="R18" s="172">
        <f t="shared" si="3"/>
        <v>0</v>
      </c>
      <c r="S18" s="173">
        <f t="shared" si="4"/>
        <v>7650</v>
      </c>
      <c r="T18" s="173">
        <f t="shared" si="5"/>
        <v>0</v>
      </c>
      <c r="U18" s="185"/>
      <c r="V18" s="185"/>
      <c r="W18" s="185"/>
      <c r="X18" s="185"/>
    </row>
    <row r="19" spans="1:24" s="5" customFormat="1">
      <c r="A19" s="129">
        <v>13</v>
      </c>
      <c r="B19" s="130" t="s">
        <v>2431</v>
      </c>
      <c r="C19" s="113" t="s">
        <v>2458</v>
      </c>
      <c r="D19" s="116" t="s">
        <v>398</v>
      </c>
      <c r="E19" s="116" t="s">
        <v>948</v>
      </c>
      <c r="F19" s="116" t="s">
        <v>1490</v>
      </c>
      <c r="G19" s="118">
        <v>8910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8910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8910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2432</v>
      </c>
      <c r="C20" s="113" t="s">
        <v>2459</v>
      </c>
      <c r="D20" s="116" t="s">
        <v>398</v>
      </c>
      <c r="E20" s="116" t="s">
        <v>949</v>
      </c>
      <c r="F20" s="116" t="s">
        <v>1490</v>
      </c>
      <c r="G20" s="118">
        <v>7200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7200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7200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2433</v>
      </c>
      <c r="C21" s="113" t="s">
        <v>2460</v>
      </c>
      <c r="D21" s="116" t="s">
        <v>398</v>
      </c>
      <c r="E21" s="116" t="s">
        <v>951</v>
      </c>
      <c r="F21" s="116" t="s">
        <v>1490</v>
      </c>
      <c r="G21" s="118">
        <v>9500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9500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9500</v>
      </c>
      <c r="T21" s="50">
        <f t="shared" si="5"/>
        <v>0</v>
      </c>
      <c r="U21" s="109"/>
      <c r="V21" s="109"/>
      <c r="W21" s="109"/>
      <c r="X21" s="109"/>
    </row>
    <row r="22" spans="1:24" s="186" customFormat="1">
      <c r="A22" s="179">
        <v>16</v>
      </c>
      <c r="B22" s="180" t="s">
        <v>2434</v>
      </c>
      <c r="C22" s="181" t="s">
        <v>2461</v>
      </c>
      <c r="D22" s="182" t="s">
        <v>398</v>
      </c>
      <c r="E22" s="182" t="s">
        <v>956</v>
      </c>
      <c r="F22" s="182" t="s">
        <v>1490</v>
      </c>
      <c r="G22" s="183">
        <v>8910</v>
      </c>
      <c r="H22" s="184">
        <v>8870</v>
      </c>
      <c r="I22" s="167"/>
      <c r="J22" s="168"/>
      <c r="K22" s="168"/>
      <c r="L22" s="168"/>
      <c r="M22" s="168">
        <f t="shared" si="0"/>
        <v>0</v>
      </c>
      <c r="N22" s="169">
        <f t="shared" si="1"/>
        <v>8910</v>
      </c>
      <c r="O22" s="170">
        <v>40110</v>
      </c>
      <c r="P22" s="171"/>
      <c r="Q22" s="172">
        <f t="shared" si="2"/>
        <v>0</v>
      </c>
      <c r="R22" s="172">
        <f t="shared" si="3"/>
        <v>0</v>
      </c>
      <c r="S22" s="173">
        <f t="shared" si="4"/>
        <v>8910</v>
      </c>
      <c r="T22" s="173">
        <f t="shared" si="5"/>
        <v>0</v>
      </c>
      <c r="U22" s="185"/>
      <c r="V22" s="185"/>
      <c r="W22" s="185"/>
      <c r="X22" s="185"/>
    </row>
    <row r="23" spans="1:24" s="186" customFormat="1">
      <c r="A23" s="179">
        <v>17</v>
      </c>
      <c r="B23" s="180" t="s">
        <v>2435</v>
      </c>
      <c r="C23" s="181" t="s">
        <v>2462</v>
      </c>
      <c r="D23" s="182" t="s">
        <v>398</v>
      </c>
      <c r="E23" s="182" t="s">
        <v>957</v>
      </c>
      <c r="F23" s="182" t="s">
        <v>1490</v>
      </c>
      <c r="G23" s="183">
        <v>7380</v>
      </c>
      <c r="H23" s="184">
        <v>7410</v>
      </c>
      <c r="I23" s="167"/>
      <c r="J23" s="168"/>
      <c r="K23" s="168"/>
      <c r="L23" s="168"/>
      <c r="M23" s="168">
        <f t="shared" si="0"/>
        <v>0</v>
      </c>
      <c r="N23" s="169">
        <f t="shared" si="1"/>
        <v>7380</v>
      </c>
      <c r="O23" s="170">
        <v>40110</v>
      </c>
      <c r="P23" s="171"/>
      <c r="Q23" s="172">
        <f t="shared" si="2"/>
        <v>0</v>
      </c>
      <c r="R23" s="172">
        <f t="shared" si="3"/>
        <v>0</v>
      </c>
      <c r="S23" s="173">
        <f t="shared" si="4"/>
        <v>7380</v>
      </c>
      <c r="T23" s="173">
        <f t="shared" si="5"/>
        <v>0</v>
      </c>
      <c r="U23" s="185"/>
      <c r="V23" s="185"/>
      <c r="W23" s="185"/>
      <c r="X23" s="185"/>
    </row>
    <row r="24" spans="1:24" s="186" customFormat="1">
      <c r="A24" s="179">
        <v>18</v>
      </c>
      <c r="B24" s="180" t="s">
        <v>2436</v>
      </c>
      <c r="C24" s="181" t="s">
        <v>2463</v>
      </c>
      <c r="D24" s="182" t="s">
        <v>398</v>
      </c>
      <c r="E24" s="182" t="s">
        <v>961</v>
      </c>
      <c r="F24" s="182" t="s">
        <v>1490</v>
      </c>
      <c r="G24" s="183">
        <v>9410</v>
      </c>
      <c r="H24" s="184">
        <v>9460</v>
      </c>
      <c r="I24" s="167"/>
      <c r="J24" s="168"/>
      <c r="K24" s="168"/>
      <c r="L24" s="168"/>
      <c r="M24" s="168">
        <f t="shared" si="0"/>
        <v>0</v>
      </c>
      <c r="N24" s="169">
        <f t="shared" si="1"/>
        <v>9410</v>
      </c>
      <c r="O24" s="170">
        <v>40110</v>
      </c>
      <c r="P24" s="171"/>
      <c r="Q24" s="172">
        <f t="shared" si="2"/>
        <v>0</v>
      </c>
      <c r="R24" s="172">
        <f t="shared" si="3"/>
        <v>0</v>
      </c>
      <c r="S24" s="173">
        <f t="shared" si="4"/>
        <v>9410</v>
      </c>
      <c r="T24" s="173">
        <f t="shared" si="5"/>
        <v>0</v>
      </c>
      <c r="U24" s="185"/>
      <c r="V24" s="185"/>
      <c r="W24" s="185"/>
      <c r="X24" s="185"/>
    </row>
    <row r="25" spans="1:24" s="5" customFormat="1">
      <c r="A25" s="129">
        <v>19</v>
      </c>
      <c r="B25" s="130" t="s">
        <v>2437</v>
      </c>
      <c r="C25" s="113" t="s">
        <v>2464</v>
      </c>
      <c r="D25" s="116" t="s">
        <v>410</v>
      </c>
      <c r="E25" s="116" t="s">
        <v>943</v>
      </c>
      <c r="F25" s="116" t="s">
        <v>1490</v>
      </c>
      <c r="G25" s="118">
        <v>7200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7200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7200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0" t="s">
        <v>2438</v>
      </c>
      <c r="C26" s="113" t="s">
        <v>2465</v>
      </c>
      <c r="D26" s="116" t="s">
        <v>410</v>
      </c>
      <c r="E26" s="116" t="s">
        <v>958</v>
      </c>
      <c r="F26" s="116" t="s">
        <v>1490</v>
      </c>
      <c r="G26" s="118">
        <v>7200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7200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7200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0" t="s">
        <v>2439</v>
      </c>
      <c r="C27" s="113" t="s">
        <v>2466</v>
      </c>
      <c r="D27" s="116" t="s">
        <v>914</v>
      </c>
      <c r="E27" s="116" t="s">
        <v>941</v>
      </c>
      <c r="F27" s="116" t="s">
        <v>1490</v>
      </c>
      <c r="G27" s="118">
        <v>7380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7380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7380</v>
      </c>
      <c r="T27" s="50">
        <f t="shared" si="5"/>
        <v>0</v>
      </c>
      <c r="U27" s="109"/>
      <c r="V27" s="109"/>
      <c r="W27" s="109"/>
      <c r="X27" s="109"/>
    </row>
    <row r="28" spans="1:24" s="5" customFormat="1">
      <c r="A28" s="129">
        <v>22</v>
      </c>
      <c r="B28" s="130" t="s">
        <v>2440</v>
      </c>
      <c r="C28" s="113" t="s">
        <v>2467</v>
      </c>
      <c r="D28" s="116" t="s">
        <v>486</v>
      </c>
      <c r="E28" s="116" t="s">
        <v>950</v>
      </c>
      <c r="F28" s="116" t="s">
        <v>1490</v>
      </c>
      <c r="G28" s="118">
        <v>7610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7610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7610</v>
      </c>
      <c r="T28" s="50">
        <f t="shared" si="5"/>
        <v>0</v>
      </c>
      <c r="U28" s="109"/>
      <c r="V28" s="109"/>
      <c r="W28" s="109"/>
      <c r="X28" s="109"/>
    </row>
    <row r="29" spans="1:24" s="5" customFormat="1">
      <c r="A29" s="129">
        <v>23</v>
      </c>
      <c r="B29" s="130" t="s">
        <v>2441</v>
      </c>
      <c r="C29" s="113" t="s">
        <v>2468</v>
      </c>
      <c r="D29" s="116" t="s">
        <v>415</v>
      </c>
      <c r="E29" s="116" t="s">
        <v>936</v>
      </c>
      <c r="F29" s="116" t="s">
        <v>1490</v>
      </c>
      <c r="G29" s="118">
        <v>7920</v>
      </c>
      <c r="H29" s="159"/>
      <c r="I29" s="44"/>
      <c r="J29" s="45"/>
      <c r="K29" s="45"/>
      <c r="L29" s="45"/>
      <c r="M29" s="45">
        <f t="shared" si="0"/>
        <v>0</v>
      </c>
      <c r="N29" s="46">
        <f t="shared" si="1"/>
        <v>7920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7920</v>
      </c>
      <c r="T29" s="50">
        <f t="shared" si="5"/>
        <v>0</v>
      </c>
      <c r="U29" s="109"/>
      <c r="V29" s="109"/>
      <c r="W29" s="109"/>
      <c r="X29" s="109"/>
    </row>
    <row r="30" spans="1:24" s="186" customFormat="1">
      <c r="A30" s="179">
        <v>24</v>
      </c>
      <c r="B30" s="180" t="s">
        <v>2442</v>
      </c>
      <c r="C30" s="181" t="s">
        <v>2469</v>
      </c>
      <c r="D30" s="182" t="s">
        <v>415</v>
      </c>
      <c r="E30" s="182" t="s">
        <v>960</v>
      </c>
      <c r="F30" s="182" t="s">
        <v>1490</v>
      </c>
      <c r="G30" s="183">
        <v>7840</v>
      </c>
      <c r="H30" s="184">
        <v>7810</v>
      </c>
      <c r="I30" s="167"/>
      <c r="J30" s="168"/>
      <c r="K30" s="168"/>
      <c r="L30" s="168"/>
      <c r="M30" s="168">
        <f t="shared" si="0"/>
        <v>0</v>
      </c>
      <c r="N30" s="169">
        <f t="shared" si="1"/>
        <v>7840</v>
      </c>
      <c r="O30" s="170">
        <v>40110</v>
      </c>
      <c r="P30" s="171"/>
      <c r="Q30" s="172">
        <f t="shared" si="2"/>
        <v>0</v>
      </c>
      <c r="R30" s="172">
        <f t="shared" si="3"/>
        <v>0</v>
      </c>
      <c r="S30" s="173">
        <f t="shared" si="4"/>
        <v>7840</v>
      </c>
      <c r="T30" s="173">
        <f t="shared" si="5"/>
        <v>0</v>
      </c>
      <c r="U30" s="185"/>
      <c r="V30" s="185"/>
      <c r="W30" s="185"/>
      <c r="X30" s="185"/>
    </row>
    <row r="31" spans="1:24" s="5" customFormat="1">
      <c r="A31" s="129">
        <v>25</v>
      </c>
      <c r="B31" s="130" t="s">
        <v>2443</v>
      </c>
      <c r="C31" s="113" t="s">
        <v>2470</v>
      </c>
      <c r="D31" s="116" t="s">
        <v>439</v>
      </c>
      <c r="E31" s="116" t="s">
        <v>947</v>
      </c>
      <c r="F31" s="116" t="s">
        <v>1490</v>
      </c>
      <c r="G31" s="118">
        <v>9080</v>
      </c>
      <c r="H31" s="159"/>
      <c r="I31" s="44"/>
      <c r="J31" s="45"/>
      <c r="K31" s="45"/>
      <c r="L31" s="45"/>
      <c r="M31" s="45">
        <f t="shared" si="0"/>
        <v>0</v>
      </c>
      <c r="N31" s="46">
        <f t="shared" si="1"/>
        <v>9080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9080</v>
      </c>
      <c r="T31" s="50">
        <f t="shared" si="5"/>
        <v>0</v>
      </c>
      <c r="U31" s="109"/>
      <c r="V31" s="109"/>
      <c r="W31" s="109"/>
      <c r="X31" s="109"/>
    </row>
    <row r="32" spans="1:24" s="5" customFormat="1">
      <c r="A32" s="129">
        <v>26</v>
      </c>
      <c r="B32" s="130" t="s">
        <v>2444</v>
      </c>
      <c r="C32" s="113" t="s">
        <v>2471</v>
      </c>
      <c r="D32" s="116" t="s">
        <v>392</v>
      </c>
      <c r="E32" s="116" t="s">
        <v>955</v>
      </c>
      <c r="F32" s="116" t="s">
        <v>1504</v>
      </c>
      <c r="G32" s="118">
        <v>11860</v>
      </c>
      <c r="H32" s="159"/>
      <c r="I32" s="44"/>
      <c r="J32" s="45"/>
      <c r="K32" s="45"/>
      <c r="L32" s="45"/>
      <c r="M32" s="45">
        <f t="shared" si="0"/>
        <v>0</v>
      </c>
      <c r="N32" s="46">
        <f t="shared" si="1"/>
        <v>11860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11860</v>
      </c>
      <c r="T32" s="50">
        <f t="shared" si="5"/>
        <v>0</v>
      </c>
      <c r="U32" s="109"/>
      <c r="V32" s="109"/>
      <c r="W32" s="109"/>
      <c r="X32" s="109"/>
    </row>
    <row r="33" spans="1:24" s="5" customFormat="1">
      <c r="A33" s="129">
        <v>27</v>
      </c>
      <c r="B33" s="130" t="s">
        <v>2445</v>
      </c>
      <c r="C33" s="113" t="s">
        <v>2472</v>
      </c>
      <c r="D33" s="116" t="s">
        <v>39</v>
      </c>
      <c r="E33" s="116" t="s">
        <v>953</v>
      </c>
      <c r="F33" s="116" t="s">
        <v>1491</v>
      </c>
      <c r="G33" s="118">
        <v>9540</v>
      </c>
      <c r="H33" s="159"/>
      <c r="I33" s="44"/>
      <c r="J33" s="45"/>
      <c r="K33" s="45"/>
      <c r="L33" s="45"/>
      <c r="M33" s="45">
        <f t="shared" si="0"/>
        <v>0</v>
      </c>
      <c r="N33" s="46">
        <f t="shared" si="1"/>
        <v>9540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9540</v>
      </c>
      <c r="T33" s="50">
        <f t="shared" si="5"/>
        <v>0</v>
      </c>
      <c r="U33" s="109"/>
      <c r="V33" s="109"/>
      <c r="W33" s="109"/>
      <c r="X33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33">
      <formula1>13</formula1>
      <formula2>13</formula2>
    </dataValidation>
  </dataValidations>
  <pageMargins left="0.17" right="0.16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8"/>
  <sheetViews>
    <sheetView topLeftCell="A3" workbookViewId="0">
      <selection activeCell="H10" sqref="H10"/>
    </sheetView>
  </sheetViews>
  <sheetFormatPr defaultRowHeight="20.25"/>
  <cols>
    <col min="1" max="1" width="4.625" style="3" bestFit="1" customWidth="1"/>
    <col min="2" max="2" width="21.125" style="3" customWidth="1"/>
    <col min="3" max="3" width="15.75" style="3" customWidth="1"/>
    <col min="4" max="4" width="20.125" style="3" bestFit="1" customWidth="1"/>
    <col min="5" max="5" width="10.5" style="3" customWidth="1"/>
    <col min="6" max="6" width="12.75" style="3" customWidth="1"/>
    <col min="7" max="7" width="11.375" style="3" customWidth="1"/>
    <col min="8" max="8" width="14.2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3328</v>
      </c>
      <c r="C6" s="28"/>
      <c r="D6" s="29">
        <f>G6*4/100</f>
        <v>20611.2</v>
      </c>
      <c r="E6" s="25"/>
      <c r="F6" s="28"/>
      <c r="G6" s="155">
        <f>SUM(G7:G58)</f>
        <v>515280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19701.2</v>
      </c>
      <c r="P6" s="34"/>
      <c r="Q6" s="35">
        <f>SUM(R6:T6)</f>
        <v>910</v>
      </c>
      <c r="R6" s="33">
        <f>SUM(R7:R58)</f>
        <v>910</v>
      </c>
      <c r="S6" s="36"/>
      <c r="T6" s="37">
        <f>SUM(T7:T58)</f>
        <v>0</v>
      </c>
    </row>
    <row r="7" spans="1:24" s="5" customFormat="1">
      <c r="A7" s="129">
        <v>1</v>
      </c>
      <c r="B7" s="130" t="s">
        <v>2473</v>
      </c>
      <c r="C7" s="113" t="s">
        <v>2525</v>
      </c>
      <c r="D7" s="116" t="s">
        <v>815</v>
      </c>
      <c r="E7" s="116" t="s">
        <v>1433</v>
      </c>
      <c r="F7" s="116" t="s">
        <v>1496</v>
      </c>
      <c r="G7" s="118">
        <v>15140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58" si="0">L7*30/100+J7*70/100</f>
        <v>83.5</v>
      </c>
      <c r="N7" s="46">
        <f t="shared" ref="N7:N58" si="1">G7</f>
        <v>15140</v>
      </c>
      <c r="O7" s="47">
        <v>40110</v>
      </c>
      <c r="P7" s="48">
        <v>6</v>
      </c>
      <c r="Q7" s="49">
        <f t="shared" ref="Q7:Q58" si="2">N7*P7/100</f>
        <v>908.4</v>
      </c>
      <c r="R7" s="49">
        <f t="shared" ref="R7:R58" si="3">(S7+T7)-G7-T7</f>
        <v>910</v>
      </c>
      <c r="S7" s="50">
        <f t="shared" ref="S7:S58" si="4">IF((G7+Q7)&lt;=O7,G7+CEILING(Q7, 10),O7)</f>
        <v>16050</v>
      </c>
      <c r="T7" s="50">
        <f t="shared" ref="T7:T58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2474</v>
      </c>
      <c r="C8" s="113" t="s">
        <v>2526</v>
      </c>
      <c r="D8" s="116" t="s">
        <v>127</v>
      </c>
      <c r="E8" s="116" t="s">
        <v>1402</v>
      </c>
      <c r="F8" s="116" t="s">
        <v>1496</v>
      </c>
      <c r="G8" s="118">
        <v>14890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14890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14890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2475</v>
      </c>
      <c r="C9" s="113" t="s">
        <v>2527</v>
      </c>
      <c r="D9" s="116" t="s">
        <v>127</v>
      </c>
      <c r="E9" s="116" t="s">
        <v>1404</v>
      </c>
      <c r="F9" s="116" t="s">
        <v>1496</v>
      </c>
      <c r="G9" s="118">
        <v>13320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13320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13320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2476</v>
      </c>
      <c r="C10" s="113" t="s">
        <v>2528</v>
      </c>
      <c r="D10" s="116" t="s">
        <v>127</v>
      </c>
      <c r="E10" s="116" t="s">
        <v>1417</v>
      </c>
      <c r="F10" s="116" t="s">
        <v>1496</v>
      </c>
      <c r="G10" s="118">
        <v>13330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13330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13330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2477</v>
      </c>
      <c r="C11" s="113" t="s">
        <v>2529</v>
      </c>
      <c r="D11" s="116" t="s">
        <v>127</v>
      </c>
      <c r="E11" s="116" t="s">
        <v>1437</v>
      </c>
      <c r="F11" s="116" t="s">
        <v>1496</v>
      </c>
      <c r="G11" s="118">
        <v>13340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13340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13340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2478</v>
      </c>
      <c r="C12" s="113" t="s">
        <v>2530</v>
      </c>
      <c r="D12" s="116" t="s">
        <v>127</v>
      </c>
      <c r="E12" s="116" t="s">
        <v>1440</v>
      </c>
      <c r="F12" s="116" t="s">
        <v>1496</v>
      </c>
      <c r="G12" s="118">
        <v>13330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13330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13330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2479</v>
      </c>
      <c r="C13" s="113" t="s">
        <v>2531</v>
      </c>
      <c r="D13" s="116" t="s">
        <v>127</v>
      </c>
      <c r="E13" s="116" t="s">
        <v>1446</v>
      </c>
      <c r="F13" s="116" t="s">
        <v>1496</v>
      </c>
      <c r="G13" s="118">
        <v>13280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13280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13280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2480</v>
      </c>
      <c r="C14" s="113" t="s">
        <v>2532</v>
      </c>
      <c r="D14" s="116" t="s">
        <v>127</v>
      </c>
      <c r="E14" s="116" t="s">
        <v>1451</v>
      </c>
      <c r="F14" s="116" t="s">
        <v>1496</v>
      </c>
      <c r="G14" s="118">
        <v>13310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13310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13310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2481</v>
      </c>
      <c r="C15" s="113" t="s">
        <v>2533</v>
      </c>
      <c r="D15" s="116" t="s">
        <v>127</v>
      </c>
      <c r="E15" s="116" t="s">
        <v>1453</v>
      </c>
      <c r="F15" s="116" t="s">
        <v>1496</v>
      </c>
      <c r="G15" s="118">
        <v>13280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13280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13280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2482</v>
      </c>
      <c r="C16" s="113" t="s">
        <v>2534</v>
      </c>
      <c r="D16" s="116" t="s">
        <v>424</v>
      </c>
      <c r="E16" s="116" t="s">
        <v>1414</v>
      </c>
      <c r="F16" s="116" t="s">
        <v>1491</v>
      </c>
      <c r="G16" s="118">
        <v>10540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10540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10540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2483</v>
      </c>
      <c r="C17" s="113" t="s">
        <v>2535</v>
      </c>
      <c r="D17" s="116" t="s">
        <v>407</v>
      </c>
      <c r="E17" s="116" t="s">
        <v>1428</v>
      </c>
      <c r="F17" s="116" t="s">
        <v>1491</v>
      </c>
      <c r="G17" s="118">
        <v>10220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10220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10220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2484</v>
      </c>
      <c r="C18" s="113" t="s">
        <v>2536</v>
      </c>
      <c r="D18" s="116" t="s">
        <v>1265</v>
      </c>
      <c r="E18" s="116" t="s">
        <v>1405</v>
      </c>
      <c r="F18" s="116" t="s">
        <v>1490</v>
      </c>
      <c r="G18" s="118">
        <v>7920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7920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7920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0" t="s">
        <v>2485</v>
      </c>
      <c r="C19" s="113" t="s">
        <v>2537</v>
      </c>
      <c r="D19" s="116" t="s">
        <v>398</v>
      </c>
      <c r="E19" s="116" t="s">
        <v>1407</v>
      </c>
      <c r="F19" s="116" t="s">
        <v>1490</v>
      </c>
      <c r="G19" s="118">
        <v>8630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8630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8630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2486</v>
      </c>
      <c r="C20" s="113" t="s">
        <v>2538</v>
      </c>
      <c r="D20" s="116" t="s">
        <v>398</v>
      </c>
      <c r="E20" s="116" t="s">
        <v>1408</v>
      </c>
      <c r="F20" s="116" t="s">
        <v>1490</v>
      </c>
      <c r="G20" s="118">
        <v>9030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9030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9030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2487</v>
      </c>
      <c r="C21" s="113" t="s">
        <v>2539</v>
      </c>
      <c r="D21" s="116" t="s">
        <v>444</v>
      </c>
      <c r="E21" s="116" t="s">
        <v>1411</v>
      </c>
      <c r="F21" s="116" t="s">
        <v>1490</v>
      </c>
      <c r="G21" s="118">
        <v>7920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7920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7920</v>
      </c>
      <c r="T21" s="50">
        <f t="shared" si="5"/>
        <v>0</v>
      </c>
      <c r="U21" s="109"/>
      <c r="V21" s="109"/>
      <c r="W21" s="109"/>
      <c r="X21" s="109"/>
    </row>
    <row r="22" spans="1:24" s="5" customFormat="1">
      <c r="A22" s="129">
        <v>16</v>
      </c>
      <c r="B22" s="130" t="s">
        <v>2488</v>
      </c>
      <c r="C22" s="113" t="s">
        <v>2540</v>
      </c>
      <c r="D22" s="116" t="s">
        <v>398</v>
      </c>
      <c r="E22" s="116" t="s">
        <v>1413</v>
      </c>
      <c r="F22" s="116" t="s">
        <v>1490</v>
      </c>
      <c r="G22" s="118">
        <v>8880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8880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8880</v>
      </c>
      <c r="T22" s="50">
        <f t="shared" si="5"/>
        <v>0</v>
      </c>
      <c r="U22" s="109"/>
      <c r="V22" s="109"/>
      <c r="W22" s="109"/>
      <c r="X22" s="109"/>
    </row>
    <row r="23" spans="1:24" s="5" customFormat="1">
      <c r="A23" s="129">
        <v>17</v>
      </c>
      <c r="B23" s="130" t="s">
        <v>2489</v>
      </c>
      <c r="C23" s="113" t="s">
        <v>2541</v>
      </c>
      <c r="D23" s="116" t="s">
        <v>444</v>
      </c>
      <c r="E23" s="116" t="s">
        <v>1415</v>
      </c>
      <c r="F23" s="116" t="s">
        <v>1490</v>
      </c>
      <c r="G23" s="118">
        <v>7820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7820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7820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0" t="s">
        <v>2490</v>
      </c>
      <c r="C24" s="113" t="s">
        <v>2542</v>
      </c>
      <c r="D24" s="116" t="s">
        <v>398</v>
      </c>
      <c r="E24" s="116" t="s">
        <v>1416</v>
      </c>
      <c r="F24" s="116" t="s">
        <v>1490</v>
      </c>
      <c r="G24" s="118">
        <v>10460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10460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10460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0" t="s">
        <v>2491</v>
      </c>
      <c r="C25" s="113" t="s">
        <v>2543</v>
      </c>
      <c r="D25" s="116" t="s">
        <v>398</v>
      </c>
      <c r="E25" s="116" t="s">
        <v>1420</v>
      </c>
      <c r="F25" s="116" t="s">
        <v>1490</v>
      </c>
      <c r="G25" s="118">
        <v>8080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8080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8080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0" t="s">
        <v>2492</v>
      </c>
      <c r="C26" s="113" t="s">
        <v>2544</v>
      </c>
      <c r="D26" s="116" t="s">
        <v>398</v>
      </c>
      <c r="E26" s="116" t="s">
        <v>1421</v>
      </c>
      <c r="F26" s="116" t="s">
        <v>1490</v>
      </c>
      <c r="G26" s="118">
        <v>8440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8440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8440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0" t="s">
        <v>2493</v>
      </c>
      <c r="C27" s="113" t="s">
        <v>2545</v>
      </c>
      <c r="D27" s="116" t="s">
        <v>398</v>
      </c>
      <c r="E27" s="116" t="s">
        <v>1425</v>
      </c>
      <c r="F27" s="116" t="s">
        <v>1490</v>
      </c>
      <c r="G27" s="118">
        <v>9790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9790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9790</v>
      </c>
      <c r="T27" s="50">
        <f t="shared" si="5"/>
        <v>0</v>
      </c>
      <c r="U27" s="109"/>
      <c r="V27" s="109"/>
      <c r="W27" s="109"/>
      <c r="X27" s="109"/>
    </row>
    <row r="28" spans="1:24" s="5" customFormat="1">
      <c r="A28" s="129">
        <v>22</v>
      </c>
      <c r="B28" s="130" t="s">
        <v>2494</v>
      </c>
      <c r="C28" s="113" t="s">
        <v>2546</v>
      </c>
      <c r="D28" s="116" t="s">
        <v>398</v>
      </c>
      <c r="E28" s="116" t="s">
        <v>1427</v>
      </c>
      <c r="F28" s="116" t="s">
        <v>1490</v>
      </c>
      <c r="G28" s="118">
        <v>10460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10460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10460</v>
      </c>
      <c r="T28" s="50">
        <f t="shared" si="5"/>
        <v>0</v>
      </c>
      <c r="U28" s="109"/>
      <c r="V28" s="109"/>
      <c r="W28" s="109"/>
      <c r="X28" s="109"/>
    </row>
    <row r="29" spans="1:24" s="5" customFormat="1">
      <c r="A29" s="129">
        <v>23</v>
      </c>
      <c r="B29" s="130" t="s">
        <v>2495</v>
      </c>
      <c r="C29" s="113" t="s">
        <v>2547</v>
      </c>
      <c r="D29" s="116" t="s">
        <v>398</v>
      </c>
      <c r="E29" s="116" t="s">
        <v>1430</v>
      </c>
      <c r="F29" s="116" t="s">
        <v>1490</v>
      </c>
      <c r="G29" s="118">
        <v>8440</v>
      </c>
      <c r="H29" s="159"/>
      <c r="I29" s="44"/>
      <c r="J29" s="45"/>
      <c r="K29" s="45"/>
      <c r="L29" s="45"/>
      <c r="M29" s="45">
        <f t="shared" si="0"/>
        <v>0</v>
      </c>
      <c r="N29" s="46">
        <f t="shared" si="1"/>
        <v>8440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8440</v>
      </c>
      <c r="T29" s="50">
        <f t="shared" si="5"/>
        <v>0</v>
      </c>
      <c r="U29" s="109"/>
      <c r="V29" s="109"/>
      <c r="W29" s="109"/>
      <c r="X29" s="109"/>
    </row>
    <row r="30" spans="1:24" s="5" customFormat="1">
      <c r="A30" s="129">
        <v>24</v>
      </c>
      <c r="B30" s="130" t="s">
        <v>2496</v>
      </c>
      <c r="C30" s="113" t="s">
        <v>2548</v>
      </c>
      <c r="D30" s="116" t="s">
        <v>390</v>
      </c>
      <c r="E30" s="116" t="s">
        <v>1431</v>
      </c>
      <c r="F30" s="116" t="s">
        <v>1490</v>
      </c>
      <c r="G30" s="118">
        <v>7860</v>
      </c>
      <c r="H30" s="159"/>
      <c r="I30" s="44"/>
      <c r="J30" s="45"/>
      <c r="K30" s="45"/>
      <c r="L30" s="45"/>
      <c r="M30" s="45">
        <f t="shared" si="0"/>
        <v>0</v>
      </c>
      <c r="N30" s="46">
        <f t="shared" si="1"/>
        <v>7860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7860</v>
      </c>
      <c r="T30" s="50">
        <f t="shared" si="5"/>
        <v>0</v>
      </c>
      <c r="U30" s="109"/>
      <c r="V30" s="109"/>
      <c r="W30" s="109"/>
      <c r="X30" s="109"/>
    </row>
    <row r="31" spans="1:24" s="5" customFormat="1">
      <c r="A31" s="129">
        <v>25</v>
      </c>
      <c r="B31" s="130" t="s">
        <v>2497</v>
      </c>
      <c r="C31" s="113" t="s">
        <v>2549</v>
      </c>
      <c r="D31" s="116" t="s">
        <v>398</v>
      </c>
      <c r="E31" s="116" t="s">
        <v>1434</v>
      </c>
      <c r="F31" s="116" t="s">
        <v>1490</v>
      </c>
      <c r="G31" s="118">
        <v>7700</v>
      </c>
      <c r="H31" s="159"/>
      <c r="I31" s="44"/>
      <c r="J31" s="45"/>
      <c r="K31" s="45"/>
      <c r="L31" s="45"/>
      <c r="M31" s="45">
        <f t="shared" si="0"/>
        <v>0</v>
      </c>
      <c r="N31" s="46">
        <f t="shared" si="1"/>
        <v>7700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7700</v>
      </c>
      <c r="T31" s="50">
        <f t="shared" si="5"/>
        <v>0</v>
      </c>
      <c r="U31" s="109"/>
      <c r="V31" s="109"/>
      <c r="W31" s="109"/>
      <c r="X31" s="109"/>
    </row>
    <row r="32" spans="1:24" s="5" customFormat="1">
      <c r="A32" s="129">
        <v>26</v>
      </c>
      <c r="B32" s="130" t="s">
        <v>2498</v>
      </c>
      <c r="C32" s="113" t="s">
        <v>2550</v>
      </c>
      <c r="D32" s="116" t="s">
        <v>504</v>
      </c>
      <c r="E32" s="116" t="s">
        <v>1436</v>
      </c>
      <c r="F32" s="116" t="s">
        <v>1490</v>
      </c>
      <c r="G32" s="118">
        <v>8880</v>
      </c>
      <c r="H32" s="159"/>
      <c r="I32" s="44"/>
      <c r="J32" s="45"/>
      <c r="K32" s="45"/>
      <c r="L32" s="45"/>
      <c r="M32" s="45">
        <f t="shared" si="0"/>
        <v>0</v>
      </c>
      <c r="N32" s="46">
        <f t="shared" si="1"/>
        <v>8880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8880</v>
      </c>
      <c r="T32" s="50">
        <f t="shared" si="5"/>
        <v>0</v>
      </c>
      <c r="U32" s="109"/>
      <c r="V32" s="109"/>
      <c r="W32" s="109"/>
      <c r="X32" s="109"/>
    </row>
    <row r="33" spans="1:24" s="5" customFormat="1">
      <c r="A33" s="129">
        <v>27</v>
      </c>
      <c r="B33" s="130" t="s">
        <v>2499</v>
      </c>
      <c r="C33" s="113" t="s">
        <v>2551</v>
      </c>
      <c r="D33" s="116" t="s">
        <v>398</v>
      </c>
      <c r="E33" s="116" t="s">
        <v>1438</v>
      </c>
      <c r="F33" s="116" t="s">
        <v>1490</v>
      </c>
      <c r="G33" s="118">
        <v>7850</v>
      </c>
      <c r="H33" s="159"/>
      <c r="I33" s="44"/>
      <c r="J33" s="45"/>
      <c r="K33" s="45"/>
      <c r="L33" s="45"/>
      <c r="M33" s="45">
        <f t="shared" si="0"/>
        <v>0</v>
      </c>
      <c r="N33" s="46">
        <f t="shared" si="1"/>
        <v>7850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7850</v>
      </c>
      <c r="T33" s="50">
        <f t="shared" si="5"/>
        <v>0</v>
      </c>
      <c r="U33" s="109"/>
      <c r="V33" s="109"/>
      <c r="W33" s="109"/>
      <c r="X33" s="109"/>
    </row>
    <row r="34" spans="1:24" s="5" customFormat="1">
      <c r="A34" s="129">
        <v>28</v>
      </c>
      <c r="B34" s="130" t="s">
        <v>2500</v>
      </c>
      <c r="C34" s="113" t="s">
        <v>2552</v>
      </c>
      <c r="D34" s="116" t="s">
        <v>398</v>
      </c>
      <c r="E34" s="116" t="s">
        <v>1443</v>
      </c>
      <c r="F34" s="116" t="s">
        <v>1490</v>
      </c>
      <c r="G34" s="118">
        <v>8630</v>
      </c>
      <c r="H34" s="159"/>
      <c r="I34" s="44"/>
      <c r="J34" s="45"/>
      <c r="K34" s="45"/>
      <c r="L34" s="45"/>
      <c r="M34" s="45">
        <f t="shared" si="0"/>
        <v>0</v>
      </c>
      <c r="N34" s="46">
        <f t="shared" si="1"/>
        <v>8630</v>
      </c>
      <c r="O34" s="47">
        <v>40110</v>
      </c>
      <c r="P34" s="48"/>
      <c r="Q34" s="49">
        <f t="shared" si="2"/>
        <v>0</v>
      </c>
      <c r="R34" s="49">
        <f t="shared" si="3"/>
        <v>0</v>
      </c>
      <c r="S34" s="50">
        <f t="shared" si="4"/>
        <v>8630</v>
      </c>
      <c r="T34" s="50">
        <f t="shared" si="5"/>
        <v>0</v>
      </c>
      <c r="U34" s="109"/>
      <c r="V34" s="109"/>
      <c r="W34" s="109"/>
      <c r="X34" s="109"/>
    </row>
    <row r="35" spans="1:24" s="5" customFormat="1">
      <c r="A35" s="129">
        <v>29</v>
      </c>
      <c r="B35" s="130" t="s">
        <v>2501</v>
      </c>
      <c r="C35" s="113" t="s">
        <v>2553</v>
      </c>
      <c r="D35" s="116" t="s">
        <v>444</v>
      </c>
      <c r="E35" s="116" t="s">
        <v>1445</v>
      </c>
      <c r="F35" s="116" t="s">
        <v>1490</v>
      </c>
      <c r="G35" s="118">
        <v>7920</v>
      </c>
      <c r="H35" s="159"/>
      <c r="I35" s="44"/>
      <c r="J35" s="45"/>
      <c r="K35" s="45"/>
      <c r="L35" s="45"/>
      <c r="M35" s="45">
        <f t="shared" si="0"/>
        <v>0</v>
      </c>
      <c r="N35" s="46">
        <f t="shared" si="1"/>
        <v>7920</v>
      </c>
      <c r="O35" s="47">
        <v>40110</v>
      </c>
      <c r="P35" s="48"/>
      <c r="Q35" s="49">
        <f t="shared" si="2"/>
        <v>0</v>
      </c>
      <c r="R35" s="49">
        <f t="shared" si="3"/>
        <v>0</v>
      </c>
      <c r="S35" s="50">
        <f t="shared" si="4"/>
        <v>7920</v>
      </c>
      <c r="T35" s="50">
        <f t="shared" si="5"/>
        <v>0</v>
      </c>
      <c r="U35" s="109"/>
      <c r="V35" s="109"/>
      <c r="W35" s="109"/>
      <c r="X35" s="109"/>
    </row>
    <row r="36" spans="1:24" s="5" customFormat="1">
      <c r="A36" s="129">
        <v>30</v>
      </c>
      <c r="B36" s="130" t="s">
        <v>2502</v>
      </c>
      <c r="C36" s="113" t="s">
        <v>2554</v>
      </c>
      <c r="D36" s="116" t="s">
        <v>415</v>
      </c>
      <c r="E36" s="116" t="s">
        <v>1448</v>
      </c>
      <c r="F36" s="116" t="s">
        <v>1490</v>
      </c>
      <c r="G36" s="118">
        <v>8330</v>
      </c>
      <c r="H36" s="159"/>
      <c r="I36" s="44"/>
      <c r="J36" s="45"/>
      <c r="K36" s="45"/>
      <c r="L36" s="45"/>
      <c r="M36" s="45">
        <f t="shared" si="0"/>
        <v>0</v>
      </c>
      <c r="N36" s="46">
        <f t="shared" si="1"/>
        <v>8330</v>
      </c>
      <c r="O36" s="47">
        <v>40110</v>
      </c>
      <c r="P36" s="48"/>
      <c r="Q36" s="49">
        <f t="shared" si="2"/>
        <v>0</v>
      </c>
      <c r="R36" s="49">
        <f t="shared" si="3"/>
        <v>0</v>
      </c>
      <c r="S36" s="50">
        <f t="shared" si="4"/>
        <v>8330</v>
      </c>
      <c r="T36" s="50">
        <f t="shared" si="5"/>
        <v>0</v>
      </c>
      <c r="U36" s="109"/>
      <c r="V36" s="109"/>
      <c r="W36" s="109"/>
      <c r="X36" s="109"/>
    </row>
    <row r="37" spans="1:24" s="5" customFormat="1">
      <c r="A37" s="129">
        <v>31</v>
      </c>
      <c r="B37" s="130" t="s">
        <v>2503</v>
      </c>
      <c r="C37" s="113" t="s">
        <v>2555</v>
      </c>
      <c r="D37" s="116" t="s">
        <v>398</v>
      </c>
      <c r="E37" s="116" t="s">
        <v>1449</v>
      </c>
      <c r="F37" s="116" t="s">
        <v>1490</v>
      </c>
      <c r="G37" s="118">
        <v>8920</v>
      </c>
      <c r="H37" s="159"/>
      <c r="I37" s="44"/>
      <c r="J37" s="45"/>
      <c r="K37" s="45"/>
      <c r="L37" s="45"/>
      <c r="M37" s="45">
        <f t="shared" si="0"/>
        <v>0</v>
      </c>
      <c r="N37" s="46">
        <f t="shared" si="1"/>
        <v>8920</v>
      </c>
      <c r="O37" s="47">
        <v>40110</v>
      </c>
      <c r="P37" s="48"/>
      <c r="Q37" s="49">
        <f t="shared" si="2"/>
        <v>0</v>
      </c>
      <c r="R37" s="49">
        <f t="shared" si="3"/>
        <v>0</v>
      </c>
      <c r="S37" s="50">
        <f t="shared" si="4"/>
        <v>8920</v>
      </c>
      <c r="T37" s="50">
        <f t="shared" si="5"/>
        <v>0</v>
      </c>
      <c r="U37" s="109"/>
      <c r="V37" s="109"/>
      <c r="W37" s="109"/>
      <c r="X37" s="109"/>
    </row>
    <row r="38" spans="1:24" s="5" customFormat="1">
      <c r="A38" s="129">
        <v>32</v>
      </c>
      <c r="B38" s="130" t="s">
        <v>2504</v>
      </c>
      <c r="C38" s="113" t="s">
        <v>2556</v>
      </c>
      <c r="D38" s="116" t="s">
        <v>1014</v>
      </c>
      <c r="E38" s="116" t="s">
        <v>1452</v>
      </c>
      <c r="F38" s="116" t="s">
        <v>1490</v>
      </c>
      <c r="G38" s="118">
        <v>9090</v>
      </c>
      <c r="H38" s="159"/>
      <c r="I38" s="44"/>
      <c r="J38" s="45"/>
      <c r="K38" s="45"/>
      <c r="L38" s="45"/>
      <c r="M38" s="45">
        <f t="shared" si="0"/>
        <v>0</v>
      </c>
      <c r="N38" s="46">
        <f t="shared" si="1"/>
        <v>9090</v>
      </c>
      <c r="O38" s="47">
        <v>40110</v>
      </c>
      <c r="P38" s="48"/>
      <c r="Q38" s="49">
        <f t="shared" si="2"/>
        <v>0</v>
      </c>
      <c r="R38" s="49">
        <f t="shared" si="3"/>
        <v>0</v>
      </c>
      <c r="S38" s="50">
        <f t="shared" si="4"/>
        <v>9090</v>
      </c>
      <c r="T38" s="50">
        <f t="shared" si="5"/>
        <v>0</v>
      </c>
      <c r="U38" s="109"/>
      <c r="V38" s="109"/>
      <c r="W38" s="109"/>
      <c r="X38" s="109"/>
    </row>
    <row r="39" spans="1:24" s="5" customFormat="1">
      <c r="A39" s="129">
        <v>33</v>
      </c>
      <c r="B39" s="130" t="s">
        <v>2505</v>
      </c>
      <c r="C39" s="113" t="s">
        <v>2557</v>
      </c>
      <c r="D39" s="116" t="s">
        <v>410</v>
      </c>
      <c r="E39" s="116" t="s">
        <v>1423</v>
      </c>
      <c r="F39" s="116" t="s">
        <v>1490</v>
      </c>
      <c r="G39" s="118">
        <v>10360</v>
      </c>
      <c r="H39" s="159"/>
      <c r="I39" s="44"/>
      <c r="J39" s="45"/>
      <c r="K39" s="45"/>
      <c r="L39" s="45"/>
      <c r="M39" s="45">
        <f t="shared" si="0"/>
        <v>0</v>
      </c>
      <c r="N39" s="46">
        <f t="shared" si="1"/>
        <v>10360</v>
      </c>
      <c r="O39" s="47">
        <v>40110</v>
      </c>
      <c r="P39" s="48"/>
      <c r="Q39" s="49">
        <f t="shared" si="2"/>
        <v>0</v>
      </c>
      <c r="R39" s="49">
        <f t="shared" si="3"/>
        <v>0</v>
      </c>
      <c r="S39" s="50">
        <f t="shared" si="4"/>
        <v>10360</v>
      </c>
      <c r="T39" s="50">
        <f t="shared" si="5"/>
        <v>0</v>
      </c>
      <c r="U39" s="109"/>
      <c r="V39" s="109"/>
      <c r="W39" s="109"/>
      <c r="X39" s="109"/>
    </row>
    <row r="40" spans="1:24" s="5" customFormat="1">
      <c r="A40" s="129">
        <v>34</v>
      </c>
      <c r="B40" s="130" t="s">
        <v>2506</v>
      </c>
      <c r="C40" s="113" t="s">
        <v>2558</v>
      </c>
      <c r="D40" s="116" t="s">
        <v>398</v>
      </c>
      <c r="E40" s="116" t="s">
        <v>1442</v>
      </c>
      <c r="F40" s="116" t="s">
        <v>1490</v>
      </c>
      <c r="G40" s="118">
        <v>7970</v>
      </c>
      <c r="H40" s="159"/>
      <c r="I40" s="44"/>
      <c r="J40" s="45"/>
      <c r="K40" s="45"/>
      <c r="L40" s="45"/>
      <c r="M40" s="45">
        <f t="shared" si="0"/>
        <v>0</v>
      </c>
      <c r="N40" s="46">
        <f t="shared" si="1"/>
        <v>7970</v>
      </c>
      <c r="O40" s="47">
        <v>40110</v>
      </c>
      <c r="P40" s="48"/>
      <c r="Q40" s="49">
        <f t="shared" si="2"/>
        <v>0</v>
      </c>
      <c r="R40" s="49">
        <f t="shared" si="3"/>
        <v>0</v>
      </c>
      <c r="S40" s="50">
        <f t="shared" si="4"/>
        <v>7970</v>
      </c>
      <c r="T40" s="50">
        <f t="shared" si="5"/>
        <v>0</v>
      </c>
      <c r="U40" s="109"/>
      <c r="V40" s="109"/>
      <c r="W40" s="109"/>
      <c r="X40" s="109"/>
    </row>
    <row r="41" spans="1:24" s="5" customFormat="1">
      <c r="A41" s="129">
        <v>35</v>
      </c>
      <c r="B41" s="130" t="s">
        <v>2507</v>
      </c>
      <c r="C41" s="113" t="s">
        <v>2559</v>
      </c>
      <c r="D41" s="116" t="s">
        <v>398</v>
      </c>
      <c r="E41" s="116" t="s">
        <v>1450</v>
      </c>
      <c r="F41" s="116" t="s">
        <v>1490</v>
      </c>
      <c r="G41" s="118">
        <v>8830</v>
      </c>
      <c r="H41" s="159"/>
      <c r="I41" s="44"/>
      <c r="J41" s="45"/>
      <c r="K41" s="45"/>
      <c r="L41" s="45"/>
      <c r="M41" s="45">
        <f t="shared" si="0"/>
        <v>0</v>
      </c>
      <c r="N41" s="46">
        <f t="shared" si="1"/>
        <v>8830</v>
      </c>
      <c r="O41" s="47">
        <v>40110</v>
      </c>
      <c r="P41" s="48"/>
      <c r="Q41" s="49">
        <f t="shared" si="2"/>
        <v>0</v>
      </c>
      <c r="R41" s="49">
        <f t="shared" si="3"/>
        <v>0</v>
      </c>
      <c r="S41" s="50">
        <f t="shared" si="4"/>
        <v>8830</v>
      </c>
      <c r="T41" s="50">
        <f t="shared" si="5"/>
        <v>0</v>
      </c>
      <c r="U41" s="109"/>
      <c r="V41" s="109"/>
      <c r="W41" s="109"/>
      <c r="X41" s="109"/>
    </row>
    <row r="42" spans="1:24" s="5" customFormat="1">
      <c r="A42" s="129">
        <v>36</v>
      </c>
      <c r="B42" s="130" t="s">
        <v>2508</v>
      </c>
      <c r="C42" s="113" t="s">
        <v>2560</v>
      </c>
      <c r="D42" s="116" t="s">
        <v>398</v>
      </c>
      <c r="E42" s="116" t="s">
        <v>1412</v>
      </c>
      <c r="F42" s="116" t="s">
        <v>1490</v>
      </c>
      <c r="G42" s="118">
        <v>8880</v>
      </c>
      <c r="H42" s="159"/>
      <c r="I42" s="44"/>
      <c r="J42" s="45"/>
      <c r="K42" s="45"/>
      <c r="L42" s="45"/>
      <c r="M42" s="45">
        <f t="shared" si="0"/>
        <v>0</v>
      </c>
      <c r="N42" s="46">
        <f t="shared" si="1"/>
        <v>8880</v>
      </c>
      <c r="O42" s="47">
        <v>40110</v>
      </c>
      <c r="P42" s="48"/>
      <c r="Q42" s="49">
        <f t="shared" si="2"/>
        <v>0</v>
      </c>
      <c r="R42" s="49">
        <f t="shared" si="3"/>
        <v>0</v>
      </c>
      <c r="S42" s="50">
        <f t="shared" si="4"/>
        <v>8880</v>
      </c>
      <c r="T42" s="50">
        <f t="shared" si="5"/>
        <v>0</v>
      </c>
      <c r="U42" s="109"/>
      <c r="V42" s="109"/>
      <c r="W42" s="109"/>
      <c r="X42" s="109"/>
    </row>
    <row r="43" spans="1:24" s="5" customFormat="1">
      <c r="A43" s="129">
        <v>37</v>
      </c>
      <c r="B43" s="130" t="s">
        <v>2509</v>
      </c>
      <c r="C43" s="113" t="s">
        <v>2561</v>
      </c>
      <c r="D43" s="116" t="s">
        <v>398</v>
      </c>
      <c r="E43" s="116" t="s">
        <v>1441</v>
      </c>
      <c r="F43" s="116" t="s">
        <v>1490</v>
      </c>
      <c r="G43" s="118">
        <v>9200</v>
      </c>
      <c r="H43" s="159"/>
      <c r="I43" s="44"/>
      <c r="J43" s="45"/>
      <c r="K43" s="45"/>
      <c r="L43" s="45"/>
      <c r="M43" s="45">
        <f t="shared" si="0"/>
        <v>0</v>
      </c>
      <c r="N43" s="46">
        <f t="shared" si="1"/>
        <v>9200</v>
      </c>
      <c r="O43" s="47">
        <v>35220</v>
      </c>
      <c r="P43" s="48"/>
      <c r="Q43" s="49">
        <f t="shared" si="2"/>
        <v>0</v>
      </c>
      <c r="R43" s="49">
        <f t="shared" si="3"/>
        <v>0</v>
      </c>
      <c r="S43" s="50">
        <f t="shared" si="4"/>
        <v>9200</v>
      </c>
      <c r="T43" s="50">
        <f t="shared" si="5"/>
        <v>0</v>
      </c>
      <c r="U43" s="109"/>
      <c r="V43" s="109"/>
      <c r="W43" s="109"/>
      <c r="X43" s="109"/>
    </row>
    <row r="44" spans="1:24" s="5" customFormat="1">
      <c r="A44" s="129">
        <v>38</v>
      </c>
      <c r="B44" s="130" t="s">
        <v>2510</v>
      </c>
      <c r="C44" s="113" t="s">
        <v>2562</v>
      </c>
      <c r="D44" s="116" t="s">
        <v>1123</v>
      </c>
      <c r="E44" s="116" t="s">
        <v>1432</v>
      </c>
      <c r="F44" s="116" t="s">
        <v>1490</v>
      </c>
      <c r="G44" s="118">
        <v>10230</v>
      </c>
      <c r="H44" s="159"/>
      <c r="I44" s="44"/>
      <c r="J44" s="45"/>
      <c r="K44" s="45"/>
      <c r="L44" s="45"/>
      <c r="M44" s="45">
        <f t="shared" si="0"/>
        <v>0</v>
      </c>
      <c r="N44" s="46">
        <f t="shared" si="1"/>
        <v>10230</v>
      </c>
      <c r="O44" s="47">
        <v>35220</v>
      </c>
      <c r="P44" s="48"/>
      <c r="Q44" s="49">
        <f t="shared" si="2"/>
        <v>0</v>
      </c>
      <c r="R44" s="49">
        <f t="shared" si="3"/>
        <v>0</v>
      </c>
      <c r="S44" s="50">
        <f t="shared" si="4"/>
        <v>10230</v>
      </c>
      <c r="T44" s="50">
        <f t="shared" si="5"/>
        <v>0</v>
      </c>
      <c r="U44" s="109"/>
      <c r="V44" s="109"/>
      <c r="W44" s="109"/>
      <c r="X44" s="109"/>
    </row>
    <row r="45" spans="1:24" s="5" customFormat="1">
      <c r="A45" s="129">
        <v>39</v>
      </c>
      <c r="B45" s="130" t="s">
        <v>2511</v>
      </c>
      <c r="C45" s="113" t="s">
        <v>2563</v>
      </c>
      <c r="D45" s="116" t="s">
        <v>390</v>
      </c>
      <c r="E45" s="116" t="s">
        <v>1406</v>
      </c>
      <c r="F45" s="116" t="s">
        <v>1490</v>
      </c>
      <c r="G45" s="118">
        <v>9790</v>
      </c>
      <c r="H45" s="159"/>
      <c r="I45" s="44"/>
      <c r="J45" s="45"/>
      <c r="K45" s="45"/>
      <c r="L45" s="45"/>
      <c r="M45" s="45">
        <f t="shared" si="0"/>
        <v>0</v>
      </c>
      <c r="N45" s="46">
        <f t="shared" si="1"/>
        <v>9790</v>
      </c>
      <c r="O45" s="47">
        <v>35220</v>
      </c>
      <c r="P45" s="48"/>
      <c r="Q45" s="49">
        <f t="shared" si="2"/>
        <v>0</v>
      </c>
      <c r="R45" s="49">
        <f t="shared" si="3"/>
        <v>0</v>
      </c>
      <c r="S45" s="50">
        <f t="shared" si="4"/>
        <v>9790</v>
      </c>
      <c r="T45" s="50">
        <f t="shared" si="5"/>
        <v>0</v>
      </c>
      <c r="U45" s="109"/>
      <c r="V45" s="109"/>
      <c r="W45" s="109"/>
      <c r="X45" s="109"/>
    </row>
    <row r="46" spans="1:24" s="5" customFormat="1">
      <c r="A46" s="129">
        <v>40</v>
      </c>
      <c r="B46" s="130" t="s">
        <v>2512</v>
      </c>
      <c r="C46" s="113" t="s">
        <v>2564</v>
      </c>
      <c r="D46" s="116" t="s">
        <v>390</v>
      </c>
      <c r="E46" s="116" t="s">
        <v>1410</v>
      </c>
      <c r="F46" s="116" t="s">
        <v>1490</v>
      </c>
      <c r="G46" s="118">
        <v>10550</v>
      </c>
      <c r="H46" s="159"/>
      <c r="I46" s="44"/>
      <c r="J46" s="45"/>
      <c r="K46" s="45"/>
      <c r="L46" s="45"/>
      <c r="M46" s="45">
        <f t="shared" si="0"/>
        <v>0</v>
      </c>
      <c r="N46" s="46">
        <f t="shared" si="1"/>
        <v>10550</v>
      </c>
      <c r="O46" s="47">
        <v>35220</v>
      </c>
      <c r="P46" s="48"/>
      <c r="Q46" s="49">
        <f t="shared" si="2"/>
        <v>0</v>
      </c>
      <c r="R46" s="49">
        <f t="shared" si="3"/>
        <v>0</v>
      </c>
      <c r="S46" s="50">
        <f t="shared" si="4"/>
        <v>10550</v>
      </c>
      <c r="T46" s="50">
        <f t="shared" si="5"/>
        <v>0</v>
      </c>
      <c r="U46" s="109"/>
      <c r="V46" s="109"/>
      <c r="W46" s="109"/>
      <c r="X46" s="109"/>
    </row>
    <row r="47" spans="1:24" s="5" customFormat="1">
      <c r="A47" s="129">
        <v>41</v>
      </c>
      <c r="B47" s="130" t="s">
        <v>2513</v>
      </c>
      <c r="C47" s="113" t="s">
        <v>2565</v>
      </c>
      <c r="D47" s="116" t="s">
        <v>390</v>
      </c>
      <c r="E47" s="116" t="s">
        <v>1426</v>
      </c>
      <c r="F47" s="116" t="s">
        <v>1490</v>
      </c>
      <c r="G47" s="118">
        <v>8830</v>
      </c>
      <c r="H47" s="159"/>
      <c r="I47" s="44"/>
      <c r="J47" s="45"/>
      <c r="K47" s="45"/>
      <c r="L47" s="45"/>
      <c r="M47" s="45">
        <f t="shared" si="0"/>
        <v>0</v>
      </c>
      <c r="N47" s="46">
        <f t="shared" si="1"/>
        <v>8830</v>
      </c>
      <c r="O47" s="47">
        <v>35220</v>
      </c>
      <c r="P47" s="48"/>
      <c r="Q47" s="49">
        <f t="shared" si="2"/>
        <v>0</v>
      </c>
      <c r="R47" s="49">
        <f t="shared" si="3"/>
        <v>0</v>
      </c>
      <c r="S47" s="50">
        <f t="shared" si="4"/>
        <v>8830</v>
      </c>
      <c r="T47" s="50">
        <f t="shared" si="5"/>
        <v>0</v>
      </c>
      <c r="U47" s="109"/>
      <c r="V47" s="109"/>
      <c r="W47" s="109"/>
      <c r="X47" s="109"/>
    </row>
    <row r="48" spans="1:24" s="5" customFormat="1">
      <c r="A48" s="129">
        <v>42</v>
      </c>
      <c r="B48" s="130" t="s">
        <v>2514</v>
      </c>
      <c r="C48" s="113" t="s">
        <v>2566</v>
      </c>
      <c r="D48" s="116" t="s">
        <v>390</v>
      </c>
      <c r="E48" s="116" t="s">
        <v>1439</v>
      </c>
      <c r="F48" s="116" t="s">
        <v>1490</v>
      </c>
      <c r="G48" s="118">
        <v>10050</v>
      </c>
      <c r="H48" s="159"/>
      <c r="I48" s="44"/>
      <c r="J48" s="45"/>
      <c r="K48" s="45"/>
      <c r="L48" s="45"/>
      <c r="M48" s="45">
        <f t="shared" si="0"/>
        <v>0</v>
      </c>
      <c r="N48" s="46">
        <f t="shared" si="1"/>
        <v>10050</v>
      </c>
      <c r="O48" s="47">
        <v>35220</v>
      </c>
      <c r="P48" s="48"/>
      <c r="Q48" s="49">
        <f t="shared" si="2"/>
        <v>0</v>
      </c>
      <c r="R48" s="49">
        <f t="shared" si="3"/>
        <v>0</v>
      </c>
      <c r="S48" s="50">
        <f t="shared" si="4"/>
        <v>10050</v>
      </c>
      <c r="T48" s="50">
        <f t="shared" si="5"/>
        <v>0</v>
      </c>
      <c r="U48" s="109"/>
      <c r="V48" s="109"/>
      <c r="W48" s="109"/>
      <c r="X48" s="109"/>
    </row>
    <row r="49" spans="1:24" s="5" customFormat="1">
      <c r="A49" s="129">
        <v>43</v>
      </c>
      <c r="B49" s="130" t="s">
        <v>2515</v>
      </c>
      <c r="C49" s="113" t="s">
        <v>2567</v>
      </c>
      <c r="D49" s="116" t="s">
        <v>398</v>
      </c>
      <c r="E49" s="116" t="s">
        <v>1403</v>
      </c>
      <c r="F49" s="116" t="s">
        <v>1490</v>
      </c>
      <c r="G49" s="118">
        <v>8830</v>
      </c>
      <c r="H49" s="159"/>
      <c r="I49" s="44"/>
      <c r="J49" s="45"/>
      <c r="K49" s="45"/>
      <c r="L49" s="45"/>
      <c r="M49" s="45">
        <f t="shared" si="0"/>
        <v>0</v>
      </c>
      <c r="N49" s="46">
        <f t="shared" si="1"/>
        <v>8830</v>
      </c>
      <c r="O49" s="47">
        <v>14850</v>
      </c>
      <c r="P49" s="48"/>
      <c r="Q49" s="49">
        <f t="shared" si="2"/>
        <v>0</v>
      </c>
      <c r="R49" s="49">
        <f t="shared" si="3"/>
        <v>0</v>
      </c>
      <c r="S49" s="50">
        <f t="shared" si="4"/>
        <v>8830</v>
      </c>
      <c r="T49" s="50">
        <f t="shared" si="5"/>
        <v>0</v>
      </c>
      <c r="U49" s="109"/>
      <c r="V49" s="109"/>
      <c r="W49" s="109"/>
      <c r="X49" s="109"/>
    </row>
    <row r="50" spans="1:24" s="5" customFormat="1">
      <c r="A50" s="129">
        <v>44</v>
      </c>
      <c r="B50" s="130" t="s">
        <v>2516</v>
      </c>
      <c r="C50" s="113" t="s">
        <v>2568</v>
      </c>
      <c r="D50" s="116" t="s">
        <v>398</v>
      </c>
      <c r="E50" s="116" t="s">
        <v>1409</v>
      </c>
      <c r="F50" s="116" t="s">
        <v>1490</v>
      </c>
      <c r="G50" s="118">
        <v>8830</v>
      </c>
      <c r="H50" s="159"/>
      <c r="I50" s="44"/>
      <c r="J50" s="45"/>
      <c r="K50" s="45"/>
      <c r="L50" s="45"/>
      <c r="M50" s="45">
        <f t="shared" si="0"/>
        <v>0</v>
      </c>
      <c r="N50" s="46">
        <f t="shared" si="1"/>
        <v>8830</v>
      </c>
      <c r="O50" s="47">
        <v>14850</v>
      </c>
      <c r="P50" s="48"/>
      <c r="Q50" s="49">
        <f t="shared" si="2"/>
        <v>0</v>
      </c>
      <c r="R50" s="49">
        <f t="shared" si="3"/>
        <v>0</v>
      </c>
      <c r="S50" s="50">
        <f t="shared" si="4"/>
        <v>8830</v>
      </c>
      <c r="T50" s="50">
        <f t="shared" si="5"/>
        <v>0</v>
      </c>
      <c r="U50" s="109"/>
      <c r="V50" s="109"/>
      <c r="W50" s="109"/>
      <c r="X50" s="109"/>
    </row>
    <row r="51" spans="1:24" s="5" customFormat="1">
      <c r="A51" s="129">
        <v>45</v>
      </c>
      <c r="B51" s="130" t="s">
        <v>2517</v>
      </c>
      <c r="C51" s="113" t="s">
        <v>2569</v>
      </c>
      <c r="D51" s="116" t="s">
        <v>398</v>
      </c>
      <c r="E51" s="116" t="s">
        <v>1418</v>
      </c>
      <c r="F51" s="116" t="s">
        <v>1490</v>
      </c>
      <c r="G51" s="118">
        <v>10660</v>
      </c>
      <c r="H51" s="159"/>
      <c r="I51" s="44"/>
      <c r="J51" s="45"/>
      <c r="K51" s="45"/>
      <c r="L51" s="45"/>
      <c r="M51" s="45">
        <f t="shared" si="0"/>
        <v>0</v>
      </c>
      <c r="N51" s="46">
        <f t="shared" si="1"/>
        <v>10660</v>
      </c>
      <c r="O51" s="47">
        <v>14850</v>
      </c>
      <c r="P51" s="48"/>
      <c r="Q51" s="49">
        <f t="shared" si="2"/>
        <v>0</v>
      </c>
      <c r="R51" s="49">
        <f t="shared" si="3"/>
        <v>0</v>
      </c>
      <c r="S51" s="50">
        <f t="shared" si="4"/>
        <v>10660</v>
      </c>
      <c r="T51" s="50">
        <f t="shared" si="5"/>
        <v>0</v>
      </c>
      <c r="U51" s="109"/>
      <c r="V51" s="109"/>
      <c r="W51" s="109"/>
      <c r="X51" s="109"/>
    </row>
    <row r="52" spans="1:24" s="5" customFormat="1">
      <c r="A52" s="129">
        <v>46</v>
      </c>
      <c r="B52" s="130" t="s">
        <v>2518</v>
      </c>
      <c r="C52" s="113" t="s">
        <v>2570</v>
      </c>
      <c r="D52" s="116" t="s">
        <v>398</v>
      </c>
      <c r="E52" s="116" t="s">
        <v>1419</v>
      </c>
      <c r="F52" s="116" t="s">
        <v>1490</v>
      </c>
      <c r="G52" s="118">
        <v>10150</v>
      </c>
      <c r="H52" s="159"/>
      <c r="I52" s="44"/>
      <c r="J52" s="45"/>
      <c r="K52" s="45"/>
      <c r="L52" s="45"/>
      <c r="M52" s="45">
        <f t="shared" si="0"/>
        <v>0</v>
      </c>
      <c r="N52" s="46">
        <f t="shared" si="1"/>
        <v>10150</v>
      </c>
      <c r="O52" s="47">
        <v>14850</v>
      </c>
      <c r="P52" s="48"/>
      <c r="Q52" s="49">
        <f t="shared" si="2"/>
        <v>0</v>
      </c>
      <c r="R52" s="49">
        <f t="shared" si="3"/>
        <v>0</v>
      </c>
      <c r="S52" s="50">
        <f t="shared" si="4"/>
        <v>10150</v>
      </c>
      <c r="T52" s="50">
        <f t="shared" si="5"/>
        <v>0</v>
      </c>
      <c r="U52" s="109"/>
      <c r="V52" s="109"/>
      <c r="W52" s="109"/>
      <c r="X52" s="109"/>
    </row>
    <row r="53" spans="1:24" s="5" customFormat="1">
      <c r="A53" s="129">
        <v>47</v>
      </c>
      <c r="B53" s="130" t="s">
        <v>2519</v>
      </c>
      <c r="C53" s="113" t="s">
        <v>2571</v>
      </c>
      <c r="D53" s="116" t="s">
        <v>398</v>
      </c>
      <c r="E53" s="116" t="s">
        <v>1429</v>
      </c>
      <c r="F53" s="116" t="s">
        <v>1490</v>
      </c>
      <c r="G53" s="118">
        <v>10240</v>
      </c>
      <c r="H53" s="159"/>
      <c r="I53" s="44"/>
      <c r="J53" s="45"/>
      <c r="K53" s="45"/>
      <c r="L53" s="45"/>
      <c r="M53" s="45">
        <f t="shared" si="0"/>
        <v>0</v>
      </c>
      <c r="N53" s="46">
        <f t="shared" si="1"/>
        <v>10240</v>
      </c>
      <c r="O53" s="47">
        <v>14850</v>
      </c>
      <c r="P53" s="48"/>
      <c r="Q53" s="49">
        <f t="shared" si="2"/>
        <v>0</v>
      </c>
      <c r="R53" s="49">
        <f t="shared" si="3"/>
        <v>0</v>
      </c>
      <c r="S53" s="50">
        <f t="shared" si="4"/>
        <v>10240</v>
      </c>
      <c r="T53" s="50">
        <f t="shared" si="5"/>
        <v>0</v>
      </c>
      <c r="U53" s="109"/>
      <c r="V53" s="109"/>
      <c r="W53" s="109"/>
      <c r="X53" s="109"/>
    </row>
    <row r="54" spans="1:24" s="5" customFormat="1">
      <c r="A54" s="129">
        <v>48</v>
      </c>
      <c r="B54" s="130" t="s">
        <v>2520</v>
      </c>
      <c r="C54" s="113" t="s">
        <v>2572</v>
      </c>
      <c r="D54" s="116" t="s">
        <v>398</v>
      </c>
      <c r="E54" s="116" t="s">
        <v>1444</v>
      </c>
      <c r="F54" s="116" t="s">
        <v>1490</v>
      </c>
      <c r="G54" s="118">
        <v>9240</v>
      </c>
      <c r="H54" s="159"/>
      <c r="I54" s="44"/>
      <c r="J54" s="45"/>
      <c r="K54" s="45"/>
      <c r="L54" s="45"/>
      <c r="M54" s="45">
        <f t="shared" si="0"/>
        <v>0</v>
      </c>
      <c r="N54" s="46">
        <f t="shared" si="1"/>
        <v>9240</v>
      </c>
      <c r="O54" s="47">
        <v>14850</v>
      </c>
      <c r="P54" s="48"/>
      <c r="Q54" s="49">
        <f t="shared" si="2"/>
        <v>0</v>
      </c>
      <c r="R54" s="49">
        <f t="shared" si="3"/>
        <v>0</v>
      </c>
      <c r="S54" s="50">
        <f t="shared" si="4"/>
        <v>9240</v>
      </c>
      <c r="T54" s="50">
        <f t="shared" si="5"/>
        <v>0</v>
      </c>
      <c r="U54" s="109"/>
      <c r="V54" s="109"/>
      <c r="W54" s="109"/>
      <c r="X54" s="109"/>
    </row>
    <row r="55" spans="1:24" s="5" customFormat="1">
      <c r="A55" s="129">
        <v>49</v>
      </c>
      <c r="B55" s="130" t="s">
        <v>2521</v>
      </c>
      <c r="C55" s="113" t="s">
        <v>2573</v>
      </c>
      <c r="D55" s="116" t="s">
        <v>415</v>
      </c>
      <c r="E55" s="116" t="s">
        <v>1447</v>
      </c>
      <c r="F55" s="116" t="s">
        <v>1490</v>
      </c>
      <c r="G55" s="118">
        <v>9200</v>
      </c>
      <c r="H55" s="159"/>
      <c r="I55" s="44"/>
      <c r="J55" s="45"/>
      <c r="K55" s="45"/>
      <c r="L55" s="45"/>
      <c r="M55" s="45">
        <f t="shared" si="0"/>
        <v>0</v>
      </c>
      <c r="N55" s="46">
        <f t="shared" si="1"/>
        <v>9200</v>
      </c>
      <c r="O55" s="47">
        <v>14850</v>
      </c>
      <c r="P55" s="48"/>
      <c r="Q55" s="49">
        <f t="shared" si="2"/>
        <v>0</v>
      </c>
      <c r="R55" s="49">
        <f t="shared" si="3"/>
        <v>0</v>
      </c>
      <c r="S55" s="50">
        <f t="shared" si="4"/>
        <v>9200</v>
      </c>
      <c r="T55" s="50">
        <f t="shared" si="5"/>
        <v>0</v>
      </c>
      <c r="U55" s="109"/>
      <c r="V55" s="109"/>
      <c r="W55" s="109"/>
      <c r="X55" s="109"/>
    </row>
    <row r="56" spans="1:24" s="5" customFormat="1">
      <c r="A56" s="129">
        <v>50</v>
      </c>
      <c r="B56" s="130" t="s">
        <v>2522</v>
      </c>
      <c r="C56" s="113" t="s">
        <v>2574</v>
      </c>
      <c r="D56" s="116" t="s">
        <v>444</v>
      </c>
      <c r="E56" s="116" t="s">
        <v>1422</v>
      </c>
      <c r="F56" s="116" t="s">
        <v>1490</v>
      </c>
      <c r="G56" s="118">
        <v>8250</v>
      </c>
      <c r="H56" s="159"/>
      <c r="I56" s="44"/>
      <c r="J56" s="45"/>
      <c r="K56" s="45"/>
      <c r="L56" s="45"/>
      <c r="M56" s="45">
        <f t="shared" si="0"/>
        <v>0</v>
      </c>
      <c r="N56" s="46">
        <f t="shared" si="1"/>
        <v>8250</v>
      </c>
      <c r="O56" s="47">
        <v>14850</v>
      </c>
      <c r="P56" s="48"/>
      <c r="Q56" s="49">
        <f t="shared" si="2"/>
        <v>0</v>
      </c>
      <c r="R56" s="49">
        <f t="shared" si="3"/>
        <v>0</v>
      </c>
      <c r="S56" s="50">
        <f t="shared" si="4"/>
        <v>8250</v>
      </c>
      <c r="T56" s="50">
        <f t="shared" si="5"/>
        <v>0</v>
      </c>
      <c r="U56" s="109"/>
      <c r="V56" s="109"/>
      <c r="W56" s="109"/>
      <c r="X56" s="109"/>
    </row>
    <row r="57" spans="1:24" s="5" customFormat="1">
      <c r="A57" s="129">
        <v>51</v>
      </c>
      <c r="B57" s="130" t="s">
        <v>2523</v>
      </c>
      <c r="C57" s="113" t="s">
        <v>2575</v>
      </c>
      <c r="D57" s="116" t="s">
        <v>444</v>
      </c>
      <c r="E57" s="116" t="s">
        <v>1424</v>
      </c>
      <c r="F57" s="116" t="s">
        <v>1490</v>
      </c>
      <c r="G57" s="118">
        <v>10010</v>
      </c>
      <c r="H57" s="159"/>
      <c r="I57" s="44"/>
      <c r="J57" s="45"/>
      <c r="K57" s="45"/>
      <c r="L57" s="45"/>
      <c r="M57" s="45">
        <f t="shared" si="0"/>
        <v>0</v>
      </c>
      <c r="N57" s="46">
        <f t="shared" si="1"/>
        <v>10010</v>
      </c>
      <c r="O57" s="47">
        <v>14850</v>
      </c>
      <c r="P57" s="48"/>
      <c r="Q57" s="49">
        <f t="shared" si="2"/>
        <v>0</v>
      </c>
      <c r="R57" s="49">
        <f t="shared" si="3"/>
        <v>0</v>
      </c>
      <c r="S57" s="50">
        <f t="shared" si="4"/>
        <v>10010</v>
      </c>
      <c r="T57" s="50">
        <f t="shared" si="5"/>
        <v>0</v>
      </c>
      <c r="U57" s="109"/>
      <c r="V57" s="109"/>
      <c r="W57" s="109"/>
      <c r="X57" s="109"/>
    </row>
    <row r="58" spans="1:24" s="5" customFormat="1">
      <c r="A58" s="129">
        <v>52</v>
      </c>
      <c r="B58" s="130" t="s">
        <v>2524</v>
      </c>
      <c r="C58" s="113" t="s">
        <v>2576</v>
      </c>
      <c r="D58" s="116" t="s">
        <v>444</v>
      </c>
      <c r="E58" s="116" t="s">
        <v>1435</v>
      </c>
      <c r="F58" s="116" t="s">
        <v>1490</v>
      </c>
      <c r="G58" s="118">
        <v>10150</v>
      </c>
      <c r="H58" s="159"/>
      <c r="I58" s="44"/>
      <c r="J58" s="45"/>
      <c r="K58" s="45"/>
      <c r="L58" s="45"/>
      <c r="M58" s="45">
        <f t="shared" si="0"/>
        <v>0</v>
      </c>
      <c r="N58" s="46">
        <f t="shared" si="1"/>
        <v>10150</v>
      </c>
      <c r="O58" s="47">
        <v>14850</v>
      </c>
      <c r="P58" s="48"/>
      <c r="Q58" s="49">
        <f t="shared" si="2"/>
        <v>0</v>
      </c>
      <c r="R58" s="49">
        <f t="shared" si="3"/>
        <v>0</v>
      </c>
      <c r="S58" s="50">
        <f t="shared" si="4"/>
        <v>10150</v>
      </c>
      <c r="T58" s="50">
        <f t="shared" si="5"/>
        <v>0</v>
      </c>
      <c r="U58" s="109"/>
      <c r="V58" s="109"/>
      <c r="W58" s="109"/>
      <c r="X58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58">
      <formula1>13</formula1>
      <formula2>13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0"/>
  <sheetViews>
    <sheetView workbookViewId="0">
      <selection activeCell="H13" sqref="H13"/>
    </sheetView>
  </sheetViews>
  <sheetFormatPr defaultRowHeight="20.25"/>
  <cols>
    <col min="1" max="1" width="4.625" style="3" bestFit="1" customWidth="1"/>
    <col min="2" max="2" width="20.25" style="3" customWidth="1"/>
    <col min="3" max="3" width="16.125" style="3" customWidth="1"/>
    <col min="4" max="4" width="20.125" style="3" bestFit="1" customWidth="1"/>
    <col min="5" max="5" width="10.5" style="3" customWidth="1"/>
    <col min="6" max="6" width="12.625" style="3" customWidth="1"/>
    <col min="7" max="7" width="11.375" style="3" customWidth="1"/>
    <col min="8" max="8" width="17.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3329</v>
      </c>
      <c r="C6" s="28"/>
      <c r="D6" s="29">
        <f>G6*4/100</f>
        <v>12525.6</v>
      </c>
      <c r="E6" s="25"/>
      <c r="F6" s="28"/>
      <c r="G6" s="155">
        <f>SUM(G7:G40)</f>
        <v>313140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11925.6</v>
      </c>
      <c r="P6" s="34"/>
      <c r="Q6" s="35">
        <f>SUM(R6:T6)</f>
        <v>600</v>
      </c>
      <c r="R6" s="33">
        <f>SUM(R7:R40)</f>
        <v>600</v>
      </c>
      <c r="S6" s="36"/>
      <c r="T6" s="37">
        <f>SUM(T7:T40)</f>
        <v>0</v>
      </c>
    </row>
    <row r="7" spans="1:24" s="5" customFormat="1">
      <c r="A7" s="129">
        <v>1</v>
      </c>
      <c r="B7" s="131" t="s">
        <v>2577</v>
      </c>
      <c r="C7" s="113" t="s">
        <v>2610</v>
      </c>
      <c r="D7" s="116" t="s">
        <v>1095</v>
      </c>
      <c r="E7" s="116" t="s">
        <v>1094</v>
      </c>
      <c r="F7" s="116" t="s">
        <v>1491</v>
      </c>
      <c r="G7" s="118">
        <v>9920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40" si="0">L7*30/100+J7*70/100</f>
        <v>83.5</v>
      </c>
      <c r="N7" s="46">
        <f t="shared" ref="N7:N40" si="1">G7</f>
        <v>9920</v>
      </c>
      <c r="O7" s="47">
        <v>40110</v>
      </c>
      <c r="P7" s="48">
        <v>6</v>
      </c>
      <c r="Q7" s="49">
        <f t="shared" ref="Q7:Q40" si="2">N7*P7/100</f>
        <v>595.20000000000005</v>
      </c>
      <c r="R7" s="49">
        <f t="shared" ref="R7:R40" si="3">(S7+T7)-G7-T7</f>
        <v>600</v>
      </c>
      <c r="S7" s="50">
        <f t="shared" ref="S7:S40" si="4">IF((G7+Q7)&lt;=O7,G7+CEILING(Q7, 10),O7)</f>
        <v>10520</v>
      </c>
      <c r="T7" s="50">
        <f t="shared" ref="T7:T40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1" t="s">
        <v>2578</v>
      </c>
      <c r="C8" s="113" t="s">
        <v>2611</v>
      </c>
      <c r="D8" s="116" t="s">
        <v>67</v>
      </c>
      <c r="E8" s="116" t="s">
        <v>1077</v>
      </c>
      <c r="F8" s="116" t="s">
        <v>1496</v>
      </c>
      <c r="G8" s="118">
        <v>14030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14030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14030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1" t="s">
        <v>2579</v>
      </c>
      <c r="C9" s="113" t="s">
        <v>2612</v>
      </c>
      <c r="D9" s="116" t="s">
        <v>815</v>
      </c>
      <c r="E9" s="116" t="s">
        <v>1062</v>
      </c>
      <c r="F9" s="116" t="s">
        <v>1496</v>
      </c>
      <c r="G9" s="118">
        <v>10810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10810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10810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1" t="s">
        <v>2580</v>
      </c>
      <c r="C10" s="113" t="s">
        <v>2613</v>
      </c>
      <c r="D10" s="116" t="s">
        <v>127</v>
      </c>
      <c r="E10" s="116" t="s">
        <v>1086</v>
      </c>
      <c r="F10" s="116" t="s">
        <v>1496</v>
      </c>
      <c r="G10" s="118">
        <v>12170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12170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12170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1" t="s">
        <v>2581</v>
      </c>
      <c r="C11" s="113" t="s">
        <v>2614</v>
      </c>
      <c r="D11" s="116" t="s">
        <v>407</v>
      </c>
      <c r="E11" s="116" t="s">
        <v>1063</v>
      </c>
      <c r="F11" s="116" t="s">
        <v>1491</v>
      </c>
      <c r="G11" s="118">
        <v>11420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11420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11420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1" t="s">
        <v>2582</v>
      </c>
      <c r="C12" s="113" t="s">
        <v>2615</v>
      </c>
      <c r="D12" s="116" t="s">
        <v>407</v>
      </c>
      <c r="E12" s="116" t="s">
        <v>1074</v>
      </c>
      <c r="F12" s="116" t="s">
        <v>1491</v>
      </c>
      <c r="G12" s="118">
        <v>10510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10510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10510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1" t="s">
        <v>2583</v>
      </c>
      <c r="C13" s="113" t="s">
        <v>2616</v>
      </c>
      <c r="D13" s="116" t="s">
        <v>398</v>
      </c>
      <c r="E13" s="116" t="s">
        <v>1067</v>
      </c>
      <c r="F13" s="116" t="s">
        <v>1490</v>
      </c>
      <c r="G13" s="118">
        <v>8520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8520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8520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1" t="s">
        <v>2584</v>
      </c>
      <c r="C14" s="113" t="s">
        <v>2617</v>
      </c>
      <c r="D14" s="116" t="s">
        <v>398</v>
      </c>
      <c r="E14" s="116" t="s">
        <v>1068</v>
      </c>
      <c r="F14" s="116" t="s">
        <v>1490</v>
      </c>
      <c r="G14" s="118">
        <v>9710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9710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9710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1" t="s">
        <v>2585</v>
      </c>
      <c r="C15" s="113" t="s">
        <v>2618</v>
      </c>
      <c r="D15" s="116" t="s">
        <v>427</v>
      </c>
      <c r="E15" s="116" t="s">
        <v>1080</v>
      </c>
      <c r="F15" s="116" t="s">
        <v>1490</v>
      </c>
      <c r="G15" s="118">
        <v>8890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8890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8890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1" t="s">
        <v>2586</v>
      </c>
      <c r="C16" s="113" t="s">
        <v>2619</v>
      </c>
      <c r="D16" s="116" t="s">
        <v>398</v>
      </c>
      <c r="E16" s="116" t="s">
        <v>1061</v>
      </c>
      <c r="F16" s="116" t="s">
        <v>1490</v>
      </c>
      <c r="G16" s="118">
        <v>7220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7220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7220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1" t="s">
        <v>2587</v>
      </c>
      <c r="C17" s="113" t="s">
        <v>2620</v>
      </c>
      <c r="D17" s="116" t="s">
        <v>398</v>
      </c>
      <c r="E17" s="116" t="s">
        <v>1064</v>
      </c>
      <c r="F17" s="116" t="s">
        <v>1490</v>
      </c>
      <c r="G17" s="118">
        <v>9640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9640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9640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1" t="s">
        <v>2588</v>
      </c>
      <c r="C18" s="113" t="s">
        <v>2621</v>
      </c>
      <c r="D18" s="116" t="s">
        <v>398</v>
      </c>
      <c r="E18" s="116" t="s">
        <v>1073</v>
      </c>
      <c r="F18" s="116" t="s">
        <v>1490</v>
      </c>
      <c r="G18" s="118">
        <v>8890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8890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8890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1" t="s">
        <v>2589</v>
      </c>
      <c r="C19" s="113" t="s">
        <v>2622</v>
      </c>
      <c r="D19" s="116" t="s">
        <v>398</v>
      </c>
      <c r="E19" s="116" t="s">
        <v>1075</v>
      </c>
      <c r="F19" s="116" t="s">
        <v>1490</v>
      </c>
      <c r="G19" s="118">
        <v>8930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8930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8930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1" t="s">
        <v>2590</v>
      </c>
      <c r="C20" s="113" t="s">
        <v>2623</v>
      </c>
      <c r="D20" s="116" t="s">
        <v>398</v>
      </c>
      <c r="E20" s="116" t="s">
        <v>1078</v>
      </c>
      <c r="F20" s="116" t="s">
        <v>1490</v>
      </c>
      <c r="G20" s="118">
        <v>7620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7620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7620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1" t="s">
        <v>2591</v>
      </c>
      <c r="C21" s="113" t="s">
        <v>2624</v>
      </c>
      <c r="D21" s="116" t="s">
        <v>398</v>
      </c>
      <c r="E21" s="116" t="s">
        <v>1081</v>
      </c>
      <c r="F21" s="116" t="s">
        <v>1490</v>
      </c>
      <c r="G21" s="118">
        <v>9640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9640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9640</v>
      </c>
      <c r="T21" s="50">
        <f t="shared" si="5"/>
        <v>0</v>
      </c>
      <c r="U21" s="109"/>
      <c r="V21" s="109"/>
      <c r="W21" s="109"/>
      <c r="X21" s="109"/>
    </row>
    <row r="22" spans="1:24" s="5" customFormat="1">
      <c r="A22" s="129">
        <v>16</v>
      </c>
      <c r="B22" s="131" t="s">
        <v>2592</v>
      </c>
      <c r="C22" s="113" t="s">
        <v>2625</v>
      </c>
      <c r="D22" s="116" t="s">
        <v>398</v>
      </c>
      <c r="E22" s="116" t="s">
        <v>1084</v>
      </c>
      <c r="F22" s="116" t="s">
        <v>1490</v>
      </c>
      <c r="G22" s="118">
        <v>9590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9590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9590</v>
      </c>
      <c r="T22" s="50">
        <f t="shared" si="5"/>
        <v>0</v>
      </c>
      <c r="U22" s="109"/>
      <c r="V22" s="109"/>
      <c r="W22" s="109"/>
      <c r="X22" s="109"/>
    </row>
    <row r="23" spans="1:24" s="5" customFormat="1">
      <c r="A23" s="129">
        <v>17</v>
      </c>
      <c r="B23" s="131" t="s">
        <v>2593</v>
      </c>
      <c r="C23" s="113" t="s">
        <v>2626</v>
      </c>
      <c r="D23" s="116" t="s">
        <v>398</v>
      </c>
      <c r="E23" s="116" t="s">
        <v>1085</v>
      </c>
      <c r="F23" s="116" t="s">
        <v>1490</v>
      </c>
      <c r="G23" s="118">
        <v>8090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8090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8090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1" t="s">
        <v>2594</v>
      </c>
      <c r="C24" s="113" t="s">
        <v>2627</v>
      </c>
      <c r="D24" s="116" t="s">
        <v>398</v>
      </c>
      <c r="E24" s="116" t="s">
        <v>1087</v>
      </c>
      <c r="F24" s="116" t="s">
        <v>1490</v>
      </c>
      <c r="G24" s="118">
        <v>8090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8090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8090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1" t="s">
        <v>1931</v>
      </c>
      <c r="C25" s="113" t="s">
        <v>2628</v>
      </c>
      <c r="D25" s="116" t="s">
        <v>398</v>
      </c>
      <c r="E25" s="116" t="s">
        <v>1092</v>
      </c>
      <c r="F25" s="116" t="s">
        <v>1490</v>
      </c>
      <c r="G25" s="118">
        <v>7240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7240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7240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1" t="s">
        <v>2595</v>
      </c>
      <c r="C26" s="113" t="s">
        <v>2629</v>
      </c>
      <c r="D26" s="116" t="s">
        <v>398</v>
      </c>
      <c r="E26" s="116" t="s">
        <v>1096</v>
      </c>
      <c r="F26" s="116" t="s">
        <v>1490</v>
      </c>
      <c r="G26" s="118">
        <v>7870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7870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7870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1" t="s">
        <v>2596</v>
      </c>
      <c r="C27" s="113" t="s">
        <v>2630</v>
      </c>
      <c r="D27" s="116" t="s">
        <v>410</v>
      </c>
      <c r="E27" s="116" t="s">
        <v>1089</v>
      </c>
      <c r="F27" s="116" t="s">
        <v>1490</v>
      </c>
      <c r="G27" s="118">
        <v>8390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8390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8390</v>
      </c>
      <c r="T27" s="50">
        <f t="shared" si="5"/>
        <v>0</v>
      </c>
      <c r="U27" s="109"/>
      <c r="V27" s="109"/>
      <c r="W27" s="109"/>
      <c r="X27" s="109"/>
    </row>
    <row r="28" spans="1:24" s="5" customFormat="1">
      <c r="A28" s="129">
        <v>23</v>
      </c>
      <c r="B28" s="131" t="s">
        <v>2597</v>
      </c>
      <c r="C28" s="113" t="s">
        <v>2631</v>
      </c>
      <c r="D28" s="116" t="s">
        <v>1066</v>
      </c>
      <c r="E28" s="116" t="s">
        <v>1065</v>
      </c>
      <c r="F28" s="116" t="s">
        <v>1490</v>
      </c>
      <c r="G28" s="118">
        <v>9590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9590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9590</v>
      </c>
      <c r="T28" s="50">
        <f t="shared" si="5"/>
        <v>0</v>
      </c>
      <c r="U28" s="109"/>
      <c r="V28" s="109"/>
      <c r="W28" s="109"/>
      <c r="X28" s="109"/>
    </row>
    <row r="29" spans="1:24" s="5" customFormat="1">
      <c r="A29" s="129">
        <v>24</v>
      </c>
      <c r="B29" s="131" t="s">
        <v>2598</v>
      </c>
      <c r="C29" s="113" t="s">
        <v>2632</v>
      </c>
      <c r="D29" s="116" t="s">
        <v>398</v>
      </c>
      <c r="E29" s="116" t="s">
        <v>1072</v>
      </c>
      <c r="F29" s="116" t="s">
        <v>1490</v>
      </c>
      <c r="G29" s="118">
        <v>9650</v>
      </c>
      <c r="H29" s="159"/>
      <c r="I29" s="44"/>
      <c r="J29" s="45"/>
      <c r="K29" s="45"/>
      <c r="L29" s="45"/>
      <c r="M29" s="45">
        <f t="shared" si="0"/>
        <v>0</v>
      </c>
      <c r="N29" s="46">
        <f t="shared" si="1"/>
        <v>9650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9650</v>
      </c>
      <c r="T29" s="50">
        <f t="shared" si="5"/>
        <v>0</v>
      </c>
      <c r="U29" s="109"/>
      <c r="V29" s="109"/>
      <c r="W29" s="109"/>
      <c r="X29" s="109"/>
    </row>
    <row r="30" spans="1:24" s="5" customFormat="1">
      <c r="A30" s="129">
        <v>25</v>
      </c>
      <c r="B30" s="131" t="s">
        <v>2599</v>
      </c>
      <c r="C30" s="113" t="s">
        <v>2633</v>
      </c>
      <c r="D30" s="116" t="s">
        <v>390</v>
      </c>
      <c r="E30" s="116" t="s">
        <v>1079</v>
      </c>
      <c r="F30" s="116" t="s">
        <v>1490</v>
      </c>
      <c r="G30" s="118">
        <v>9240</v>
      </c>
      <c r="H30" s="159"/>
      <c r="I30" s="44"/>
      <c r="J30" s="45"/>
      <c r="K30" s="45"/>
      <c r="L30" s="45"/>
      <c r="M30" s="45">
        <f t="shared" si="0"/>
        <v>0</v>
      </c>
      <c r="N30" s="46">
        <f t="shared" si="1"/>
        <v>9240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9240</v>
      </c>
      <c r="T30" s="50">
        <f t="shared" si="5"/>
        <v>0</v>
      </c>
      <c r="U30" s="109"/>
      <c r="V30" s="109"/>
      <c r="W30" s="109"/>
      <c r="X30" s="109"/>
    </row>
    <row r="31" spans="1:24" s="5" customFormat="1">
      <c r="A31" s="129">
        <v>26</v>
      </c>
      <c r="B31" s="131" t="s">
        <v>2600</v>
      </c>
      <c r="C31" s="113" t="s">
        <v>2634</v>
      </c>
      <c r="D31" s="116" t="s">
        <v>390</v>
      </c>
      <c r="E31" s="116" t="s">
        <v>1082</v>
      </c>
      <c r="F31" s="116" t="s">
        <v>1490</v>
      </c>
      <c r="G31" s="118">
        <v>8380</v>
      </c>
      <c r="H31" s="159"/>
      <c r="I31" s="44"/>
      <c r="J31" s="45"/>
      <c r="K31" s="45"/>
      <c r="L31" s="45"/>
      <c r="M31" s="45">
        <f t="shared" si="0"/>
        <v>0</v>
      </c>
      <c r="N31" s="46">
        <f t="shared" si="1"/>
        <v>8380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8380</v>
      </c>
      <c r="T31" s="50">
        <f t="shared" si="5"/>
        <v>0</v>
      </c>
      <c r="U31" s="109"/>
      <c r="V31" s="109"/>
      <c r="W31" s="109"/>
      <c r="X31" s="109"/>
    </row>
    <row r="32" spans="1:24" s="5" customFormat="1">
      <c r="A32" s="129">
        <v>27</v>
      </c>
      <c r="B32" s="131" t="s">
        <v>2601</v>
      </c>
      <c r="C32" s="113" t="s">
        <v>2635</v>
      </c>
      <c r="D32" s="116" t="s">
        <v>390</v>
      </c>
      <c r="E32" s="116" t="s">
        <v>1083</v>
      </c>
      <c r="F32" s="116" t="s">
        <v>1490</v>
      </c>
      <c r="G32" s="118">
        <v>8410</v>
      </c>
      <c r="H32" s="159"/>
      <c r="I32" s="44"/>
      <c r="J32" s="45"/>
      <c r="K32" s="45"/>
      <c r="L32" s="45"/>
      <c r="M32" s="45">
        <f t="shared" si="0"/>
        <v>0</v>
      </c>
      <c r="N32" s="46">
        <f t="shared" si="1"/>
        <v>8410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8410</v>
      </c>
      <c r="T32" s="50">
        <f t="shared" si="5"/>
        <v>0</v>
      </c>
      <c r="U32" s="109"/>
      <c r="V32" s="109"/>
      <c r="W32" s="109"/>
      <c r="X32" s="109"/>
    </row>
    <row r="33" spans="1:24" s="5" customFormat="1">
      <c r="A33" s="129">
        <v>28</v>
      </c>
      <c r="B33" s="131" t="s">
        <v>2602</v>
      </c>
      <c r="C33" s="113" t="s">
        <v>2636</v>
      </c>
      <c r="D33" s="116" t="s">
        <v>390</v>
      </c>
      <c r="E33" s="116" t="s">
        <v>1088</v>
      </c>
      <c r="F33" s="116" t="s">
        <v>1490</v>
      </c>
      <c r="G33" s="118">
        <v>8040</v>
      </c>
      <c r="H33" s="159"/>
      <c r="I33" s="44"/>
      <c r="J33" s="45"/>
      <c r="K33" s="45"/>
      <c r="L33" s="45"/>
      <c r="M33" s="45">
        <f t="shared" si="0"/>
        <v>0</v>
      </c>
      <c r="N33" s="46">
        <f t="shared" si="1"/>
        <v>8040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8040</v>
      </c>
      <c r="T33" s="50">
        <f t="shared" si="5"/>
        <v>0</v>
      </c>
      <c r="U33" s="109"/>
      <c r="V33" s="109"/>
      <c r="W33" s="109"/>
      <c r="X33" s="109"/>
    </row>
    <row r="34" spans="1:24" s="5" customFormat="1">
      <c r="A34" s="129">
        <v>29</v>
      </c>
      <c r="B34" s="131" t="s">
        <v>2603</v>
      </c>
      <c r="C34" s="113" t="s">
        <v>2637</v>
      </c>
      <c r="D34" s="116" t="s">
        <v>390</v>
      </c>
      <c r="E34" s="116" t="s">
        <v>1090</v>
      </c>
      <c r="F34" s="116" t="s">
        <v>1490</v>
      </c>
      <c r="G34" s="118">
        <v>9110</v>
      </c>
      <c r="H34" s="159"/>
      <c r="I34" s="44"/>
      <c r="J34" s="45"/>
      <c r="K34" s="45"/>
      <c r="L34" s="45"/>
      <c r="M34" s="45">
        <f t="shared" si="0"/>
        <v>0</v>
      </c>
      <c r="N34" s="46">
        <f t="shared" si="1"/>
        <v>9110</v>
      </c>
      <c r="O34" s="47">
        <v>40110</v>
      </c>
      <c r="P34" s="48"/>
      <c r="Q34" s="49">
        <f t="shared" si="2"/>
        <v>0</v>
      </c>
      <c r="R34" s="49">
        <f t="shared" si="3"/>
        <v>0</v>
      </c>
      <c r="S34" s="50">
        <f t="shared" si="4"/>
        <v>9110</v>
      </c>
      <c r="T34" s="50">
        <f t="shared" si="5"/>
        <v>0</v>
      </c>
      <c r="U34" s="109"/>
      <c r="V34" s="109"/>
      <c r="W34" s="109"/>
      <c r="X34" s="109"/>
    </row>
    <row r="35" spans="1:24" s="5" customFormat="1">
      <c r="A35" s="129">
        <v>30</v>
      </c>
      <c r="B35" s="131" t="s">
        <v>2604</v>
      </c>
      <c r="C35" s="113" t="s">
        <v>2638</v>
      </c>
      <c r="D35" s="116" t="s">
        <v>486</v>
      </c>
      <c r="E35" s="116" t="s">
        <v>1093</v>
      </c>
      <c r="F35" s="116" t="s">
        <v>1490</v>
      </c>
      <c r="G35" s="118">
        <v>8080</v>
      </c>
      <c r="H35" s="159"/>
      <c r="I35" s="44"/>
      <c r="J35" s="45"/>
      <c r="K35" s="45"/>
      <c r="L35" s="45"/>
      <c r="M35" s="45">
        <f t="shared" si="0"/>
        <v>0</v>
      </c>
      <c r="N35" s="46">
        <f t="shared" si="1"/>
        <v>8080</v>
      </c>
      <c r="O35" s="47">
        <v>40110</v>
      </c>
      <c r="P35" s="48"/>
      <c r="Q35" s="49">
        <f t="shared" si="2"/>
        <v>0</v>
      </c>
      <c r="R35" s="49">
        <f t="shared" si="3"/>
        <v>0</v>
      </c>
      <c r="S35" s="50">
        <f t="shared" si="4"/>
        <v>8080</v>
      </c>
      <c r="T35" s="50">
        <f t="shared" si="5"/>
        <v>0</v>
      </c>
      <c r="U35" s="109"/>
      <c r="V35" s="109"/>
      <c r="W35" s="109"/>
      <c r="X35" s="109"/>
    </row>
    <row r="36" spans="1:24" s="5" customFormat="1">
      <c r="A36" s="129">
        <v>31</v>
      </c>
      <c r="B36" s="131" t="s">
        <v>2605</v>
      </c>
      <c r="C36" s="113" t="s">
        <v>2639</v>
      </c>
      <c r="D36" s="116" t="s">
        <v>398</v>
      </c>
      <c r="E36" s="116" t="s">
        <v>1070</v>
      </c>
      <c r="F36" s="116" t="s">
        <v>1490</v>
      </c>
      <c r="G36" s="118">
        <v>7640</v>
      </c>
      <c r="H36" s="159"/>
      <c r="I36" s="44"/>
      <c r="J36" s="45"/>
      <c r="K36" s="45"/>
      <c r="L36" s="45"/>
      <c r="M36" s="45">
        <f t="shared" si="0"/>
        <v>0</v>
      </c>
      <c r="N36" s="46">
        <f t="shared" si="1"/>
        <v>7640</v>
      </c>
      <c r="O36" s="47">
        <v>40110</v>
      </c>
      <c r="P36" s="48"/>
      <c r="Q36" s="49">
        <f t="shared" si="2"/>
        <v>0</v>
      </c>
      <c r="R36" s="49">
        <f t="shared" si="3"/>
        <v>0</v>
      </c>
      <c r="S36" s="50">
        <f t="shared" si="4"/>
        <v>7640</v>
      </c>
      <c r="T36" s="50">
        <f t="shared" si="5"/>
        <v>0</v>
      </c>
      <c r="U36" s="109"/>
      <c r="V36" s="109"/>
      <c r="W36" s="109"/>
      <c r="X36" s="109"/>
    </row>
    <row r="37" spans="1:24" s="5" customFormat="1">
      <c r="A37" s="129">
        <v>32</v>
      </c>
      <c r="B37" s="131" t="s">
        <v>2606</v>
      </c>
      <c r="C37" s="113" t="s">
        <v>2640</v>
      </c>
      <c r="D37" s="116" t="s">
        <v>415</v>
      </c>
      <c r="E37" s="116" t="s">
        <v>1069</v>
      </c>
      <c r="F37" s="116" t="s">
        <v>1490</v>
      </c>
      <c r="G37" s="118">
        <v>8090</v>
      </c>
      <c r="H37" s="159"/>
      <c r="I37" s="44"/>
      <c r="J37" s="45"/>
      <c r="K37" s="45"/>
      <c r="L37" s="45"/>
      <c r="M37" s="45">
        <f t="shared" si="0"/>
        <v>0</v>
      </c>
      <c r="N37" s="46">
        <f t="shared" si="1"/>
        <v>8090</v>
      </c>
      <c r="O37" s="47">
        <v>40110</v>
      </c>
      <c r="P37" s="48"/>
      <c r="Q37" s="49">
        <f t="shared" si="2"/>
        <v>0</v>
      </c>
      <c r="R37" s="49">
        <f t="shared" si="3"/>
        <v>0</v>
      </c>
      <c r="S37" s="50">
        <f t="shared" si="4"/>
        <v>8090</v>
      </c>
      <c r="T37" s="50">
        <f t="shared" si="5"/>
        <v>0</v>
      </c>
      <c r="U37" s="109"/>
      <c r="V37" s="109"/>
      <c r="W37" s="109"/>
      <c r="X37" s="109"/>
    </row>
    <row r="38" spans="1:24" s="5" customFormat="1">
      <c r="A38" s="129">
        <v>33</v>
      </c>
      <c r="B38" s="131" t="s">
        <v>2607</v>
      </c>
      <c r="C38" s="113" t="s">
        <v>2641</v>
      </c>
      <c r="D38" s="116" t="s">
        <v>444</v>
      </c>
      <c r="E38" s="116" t="s">
        <v>1071</v>
      </c>
      <c r="F38" s="116" t="s">
        <v>1490</v>
      </c>
      <c r="G38" s="118">
        <v>7680</v>
      </c>
      <c r="H38" s="159"/>
      <c r="I38" s="44"/>
      <c r="J38" s="45"/>
      <c r="K38" s="45"/>
      <c r="L38" s="45"/>
      <c r="M38" s="45">
        <f t="shared" si="0"/>
        <v>0</v>
      </c>
      <c r="N38" s="46">
        <f t="shared" si="1"/>
        <v>7680</v>
      </c>
      <c r="O38" s="47">
        <v>40110</v>
      </c>
      <c r="P38" s="48"/>
      <c r="Q38" s="49">
        <f t="shared" si="2"/>
        <v>0</v>
      </c>
      <c r="R38" s="49">
        <f t="shared" si="3"/>
        <v>0</v>
      </c>
      <c r="S38" s="50">
        <f t="shared" si="4"/>
        <v>7680</v>
      </c>
      <c r="T38" s="50">
        <f t="shared" si="5"/>
        <v>0</v>
      </c>
      <c r="U38" s="109"/>
      <c r="V38" s="109"/>
      <c r="W38" s="109"/>
      <c r="X38" s="109"/>
    </row>
    <row r="39" spans="1:24" s="5" customFormat="1">
      <c r="A39" s="129">
        <v>34</v>
      </c>
      <c r="B39" s="131" t="s">
        <v>2608</v>
      </c>
      <c r="C39" s="113" t="s">
        <v>2642</v>
      </c>
      <c r="D39" s="116" t="s">
        <v>401</v>
      </c>
      <c r="E39" s="116" t="s">
        <v>1091</v>
      </c>
      <c r="F39" s="116" t="s">
        <v>1491</v>
      </c>
      <c r="G39" s="118">
        <v>11010</v>
      </c>
      <c r="H39" s="159"/>
      <c r="I39" s="44"/>
      <c r="J39" s="45"/>
      <c r="K39" s="45"/>
      <c r="L39" s="45"/>
      <c r="M39" s="45">
        <f t="shared" si="0"/>
        <v>0</v>
      </c>
      <c r="N39" s="46">
        <f t="shared" si="1"/>
        <v>11010</v>
      </c>
      <c r="O39" s="47">
        <v>40110</v>
      </c>
      <c r="P39" s="48"/>
      <c r="Q39" s="49">
        <f t="shared" si="2"/>
        <v>0</v>
      </c>
      <c r="R39" s="49">
        <f t="shared" si="3"/>
        <v>0</v>
      </c>
      <c r="S39" s="50">
        <f t="shared" si="4"/>
        <v>11010</v>
      </c>
      <c r="T39" s="50">
        <f t="shared" si="5"/>
        <v>0</v>
      </c>
      <c r="U39" s="109"/>
      <c r="V39" s="109"/>
      <c r="W39" s="109"/>
      <c r="X39" s="109"/>
    </row>
    <row r="40" spans="1:24" s="5" customFormat="1">
      <c r="A40" s="129">
        <v>35</v>
      </c>
      <c r="B40" s="131" t="s">
        <v>2609</v>
      </c>
      <c r="C40" s="113" t="s">
        <v>2643</v>
      </c>
      <c r="D40" s="116" t="s">
        <v>39</v>
      </c>
      <c r="E40" s="116" t="s">
        <v>1076</v>
      </c>
      <c r="F40" s="116" t="s">
        <v>1491</v>
      </c>
      <c r="G40" s="118">
        <v>11030</v>
      </c>
      <c r="H40" s="159"/>
      <c r="I40" s="44"/>
      <c r="J40" s="45"/>
      <c r="K40" s="45"/>
      <c r="L40" s="45"/>
      <c r="M40" s="45">
        <f t="shared" si="0"/>
        <v>0</v>
      </c>
      <c r="N40" s="46">
        <f t="shared" si="1"/>
        <v>11030</v>
      </c>
      <c r="O40" s="47">
        <v>40110</v>
      </c>
      <c r="P40" s="48"/>
      <c r="Q40" s="49">
        <f t="shared" si="2"/>
        <v>0</v>
      </c>
      <c r="R40" s="49">
        <f t="shared" si="3"/>
        <v>0</v>
      </c>
      <c r="S40" s="50">
        <f t="shared" si="4"/>
        <v>11030</v>
      </c>
      <c r="T40" s="50">
        <f t="shared" si="5"/>
        <v>0</v>
      </c>
      <c r="U40" s="109"/>
      <c r="V40" s="109"/>
      <c r="W40" s="109"/>
      <c r="X40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40">
      <formula1>13</formula1>
      <formula2>13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1"/>
  <sheetViews>
    <sheetView topLeftCell="A15" workbookViewId="0">
      <selection activeCell="H27" sqref="H27"/>
    </sheetView>
  </sheetViews>
  <sheetFormatPr defaultRowHeight="20.25"/>
  <cols>
    <col min="1" max="1" width="4.625" style="3" bestFit="1" customWidth="1"/>
    <col min="2" max="2" width="21" style="3" customWidth="1"/>
    <col min="3" max="3" width="18.25" style="3" customWidth="1"/>
    <col min="4" max="4" width="20.125" style="3" bestFit="1" customWidth="1"/>
    <col min="5" max="5" width="10.125" style="3" customWidth="1"/>
    <col min="6" max="6" width="9.125" style="3" customWidth="1"/>
    <col min="7" max="7" width="11.375" style="3" customWidth="1"/>
    <col min="8" max="8" width="14.7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01" t="s">
        <v>3330</v>
      </c>
      <c r="C6" s="27"/>
      <c r="D6" s="29">
        <f>G6*4/100</f>
        <v>9016</v>
      </c>
      <c r="E6" s="25"/>
      <c r="F6" s="28"/>
      <c r="G6" s="155">
        <f>SUM(G7:G31)</f>
        <v>225400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8366</v>
      </c>
      <c r="P6" s="34"/>
      <c r="Q6" s="35">
        <f>SUM(R6:T6)</f>
        <v>650</v>
      </c>
      <c r="R6" s="33">
        <f>SUM(R7:R31)</f>
        <v>650</v>
      </c>
      <c r="S6" s="36"/>
      <c r="T6" s="37">
        <f>SUM(T7:T31)</f>
        <v>0</v>
      </c>
    </row>
    <row r="7" spans="1:24" s="5" customFormat="1">
      <c r="A7" s="129">
        <v>1</v>
      </c>
      <c r="B7" s="130" t="s">
        <v>2644</v>
      </c>
      <c r="C7" s="113" t="s">
        <v>2671</v>
      </c>
      <c r="D7" s="116" t="s">
        <v>1128</v>
      </c>
      <c r="E7" s="116" t="s">
        <v>1127</v>
      </c>
      <c r="F7" s="116" t="s">
        <v>1491</v>
      </c>
      <c r="G7" s="118">
        <v>10770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31" si="0">L7*30/100+J7*70/100</f>
        <v>83.5</v>
      </c>
      <c r="N7" s="46">
        <f t="shared" ref="N7:N31" si="1">G7</f>
        <v>10770</v>
      </c>
      <c r="O7" s="47">
        <v>40110</v>
      </c>
      <c r="P7" s="48">
        <v>6</v>
      </c>
      <c r="Q7" s="49">
        <f t="shared" ref="Q7:Q31" si="2">N7*P7/100</f>
        <v>646.20000000000005</v>
      </c>
      <c r="R7" s="49">
        <f t="shared" ref="R7:R31" si="3">(S7+T7)-G7-T7</f>
        <v>650</v>
      </c>
      <c r="S7" s="50">
        <f t="shared" ref="S7:S31" si="4">IF((G7+Q7)&lt;=O7,G7+CEILING(Q7, 10),O7)</f>
        <v>11420</v>
      </c>
      <c r="T7" s="50">
        <f t="shared" ref="T7:T31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2645</v>
      </c>
      <c r="C8" s="113" t="s">
        <v>2672</v>
      </c>
      <c r="D8" s="116" t="s">
        <v>530</v>
      </c>
      <c r="E8" s="116" t="s">
        <v>1135</v>
      </c>
      <c r="F8" s="116" t="s">
        <v>1491</v>
      </c>
      <c r="G8" s="118">
        <v>10450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10450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10450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2646</v>
      </c>
      <c r="C9" s="113" t="s">
        <v>2673</v>
      </c>
      <c r="D9" s="116" t="s">
        <v>398</v>
      </c>
      <c r="E9" s="116" t="s">
        <v>1136</v>
      </c>
      <c r="F9" s="116" t="s">
        <v>1490</v>
      </c>
      <c r="G9" s="118">
        <v>9180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9180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9180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2647</v>
      </c>
      <c r="C10" s="113" t="s">
        <v>2674</v>
      </c>
      <c r="D10" s="116" t="s">
        <v>398</v>
      </c>
      <c r="E10" s="116" t="s">
        <v>1138</v>
      </c>
      <c r="F10" s="116" t="s">
        <v>1490</v>
      </c>
      <c r="G10" s="118">
        <v>8970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8970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8970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2648</v>
      </c>
      <c r="C11" s="113" t="s">
        <v>2675</v>
      </c>
      <c r="D11" s="116" t="s">
        <v>398</v>
      </c>
      <c r="E11" s="116" t="s">
        <v>1145</v>
      </c>
      <c r="F11" s="116" t="s">
        <v>1490</v>
      </c>
      <c r="G11" s="118">
        <v>9260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9260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9260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2649</v>
      </c>
      <c r="C12" s="113" t="s">
        <v>2676</v>
      </c>
      <c r="D12" s="116" t="s">
        <v>398</v>
      </c>
      <c r="E12" s="116" t="s">
        <v>1148</v>
      </c>
      <c r="F12" s="116" t="s">
        <v>1490</v>
      </c>
      <c r="G12" s="118">
        <v>9390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9390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9390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2650</v>
      </c>
      <c r="C13" s="113" t="s">
        <v>2677</v>
      </c>
      <c r="D13" s="116" t="s">
        <v>410</v>
      </c>
      <c r="E13" s="116" t="s">
        <v>1131</v>
      </c>
      <c r="F13" s="116" t="s">
        <v>1490</v>
      </c>
      <c r="G13" s="118">
        <v>9390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9390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9390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2651</v>
      </c>
      <c r="C14" s="113" t="s">
        <v>2678</v>
      </c>
      <c r="D14" s="116" t="s">
        <v>410</v>
      </c>
      <c r="E14" s="116" t="s">
        <v>1134</v>
      </c>
      <c r="F14" s="116" t="s">
        <v>1490</v>
      </c>
      <c r="G14" s="118">
        <v>9150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9150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9150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2652</v>
      </c>
      <c r="C15" s="113" t="s">
        <v>2679</v>
      </c>
      <c r="D15" s="116" t="s">
        <v>477</v>
      </c>
      <c r="E15" s="116" t="s">
        <v>1146</v>
      </c>
      <c r="F15" s="116" t="s">
        <v>1490</v>
      </c>
      <c r="G15" s="118">
        <v>8600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8600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8600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2653</v>
      </c>
      <c r="C16" s="113" t="s">
        <v>2680</v>
      </c>
      <c r="D16" s="116" t="s">
        <v>427</v>
      </c>
      <c r="E16" s="116" t="s">
        <v>1121</v>
      </c>
      <c r="F16" s="116" t="s">
        <v>1490</v>
      </c>
      <c r="G16" s="118">
        <v>8040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8040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8040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2654</v>
      </c>
      <c r="C17" s="113" t="s">
        <v>2681</v>
      </c>
      <c r="D17" s="116" t="s">
        <v>398</v>
      </c>
      <c r="E17" s="116" t="s">
        <v>1133</v>
      </c>
      <c r="F17" s="116" t="s">
        <v>1490</v>
      </c>
      <c r="G17" s="118">
        <v>9130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9130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9130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2655</v>
      </c>
      <c r="C18" s="113" t="s">
        <v>2682</v>
      </c>
      <c r="D18" s="116" t="s">
        <v>1123</v>
      </c>
      <c r="E18" s="116" t="s">
        <v>1122</v>
      </c>
      <c r="F18" s="116" t="s">
        <v>1490</v>
      </c>
      <c r="G18" s="118">
        <v>8160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8160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8160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0" t="s">
        <v>2656</v>
      </c>
      <c r="C19" s="113" t="s">
        <v>2683</v>
      </c>
      <c r="D19" s="116" t="s">
        <v>390</v>
      </c>
      <c r="E19" s="116" t="s">
        <v>1120</v>
      </c>
      <c r="F19" s="116" t="s">
        <v>1490</v>
      </c>
      <c r="G19" s="118">
        <v>9220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9220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9220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2657</v>
      </c>
      <c r="C20" s="113" t="s">
        <v>2684</v>
      </c>
      <c r="D20" s="116" t="s">
        <v>390</v>
      </c>
      <c r="E20" s="116" t="s">
        <v>1124</v>
      </c>
      <c r="F20" s="116" t="s">
        <v>1490</v>
      </c>
      <c r="G20" s="118">
        <v>8040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8040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8040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2658</v>
      </c>
      <c r="C21" s="113" t="s">
        <v>2685</v>
      </c>
      <c r="D21" s="116" t="s">
        <v>390</v>
      </c>
      <c r="E21" s="116" t="s">
        <v>1130</v>
      </c>
      <c r="F21" s="116" t="s">
        <v>1490</v>
      </c>
      <c r="G21" s="118">
        <v>7570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7570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7570</v>
      </c>
      <c r="T21" s="50">
        <f t="shared" si="5"/>
        <v>0</v>
      </c>
      <c r="U21" s="109"/>
      <c r="V21" s="109"/>
      <c r="W21" s="109"/>
      <c r="X21" s="109"/>
    </row>
    <row r="22" spans="1:24" s="5" customFormat="1">
      <c r="A22" s="129">
        <v>16</v>
      </c>
      <c r="B22" s="130" t="s">
        <v>2659</v>
      </c>
      <c r="C22" s="113" t="s">
        <v>2686</v>
      </c>
      <c r="D22" s="116" t="s">
        <v>390</v>
      </c>
      <c r="E22" s="116" t="s">
        <v>1139</v>
      </c>
      <c r="F22" s="116" t="s">
        <v>1490</v>
      </c>
      <c r="G22" s="118">
        <v>10400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10400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10400</v>
      </c>
      <c r="T22" s="50">
        <f t="shared" si="5"/>
        <v>0</v>
      </c>
      <c r="U22" s="109"/>
      <c r="V22" s="109"/>
      <c r="W22" s="109"/>
      <c r="X22" s="109"/>
    </row>
    <row r="23" spans="1:24" s="5" customFormat="1">
      <c r="A23" s="129">
        <v>17</v>
      </c>
      <c r="B23" s="130" t="s">
        <v>2660</v>
      </c>
      <c r="C23" s="113" t="s">
        <v>2687</v>
      </c>
      <c r="D23" s="116" t="s">
        <v>390</v>
      </c>
      <c r="E23" s="116" t="s">
        <v>1147</v>
      </c>
      <c r="F23" s="116" t="s">
        <v>1490</v>
      </c>
      <c r="G23" s="118">
        <v>8760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8760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8760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0" t="s">
        <v>2661</v>
      </c>
      <c r="C24" s="113" t="s">
        <v>2688</v>
      </c>
      <c r="D24" s="116" t="s">
        <v>444</v>
      </c>
      <c r="E24" s="116" t="s">
        <v>1141</v>
      </c>
      <c r="F24" s="116" t="s">
        <v>1490</v>
      </c>
      <c r="G24" s="118">
        <v>7570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7570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7570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0" t="s">
        <v>2662</v>
      </c>
      <c r="C25" s="113" t="s">
        <v>2689</v>
      </c>
      <c r="D25" s="116" t="s">
        <v>398</v>
      </c>
      <c r="E25" s="116" t="s">
        <v>1125</v>
      </c>
      <c r="F25" s="116" t="s">
        <v>1490</v>
      </c>
      <c r="G25" s="118">
        <v>10420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10420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10420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0" t="s">
        <v>2663</v>
      </c>
      <c r="C26" s="113" t="s">
        <v>2690</v>
      </c>
      <c r="D26" s="116" t="s">
        <v>398</v>
      </c>
      <c r="E26" s="116" t="s">
        <v>1132</v>
      </c>
      <c r="F26" s="116" t="s">
        <v>1490</v>
      </c>
      <c r="G26" s="118">
        <v>8050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8050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8050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0" t="s">
        <v>2664</v>
      </c>
      <c r="C27" s="113" t="s">
        <v>2691</v>
      </c>
      <c r="D27" s="116" t="s">
        <v>398</v>
      </c>
      <c r="E27" s="116" t="s">
        <v>1137</v>
      </c>
      <c r="F27" s="116" t="s">
        <v>1490</v>
      </c>
      <c r="G27" s="118">
        <v>8330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8330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8330</v>
      </c>
      <c r="T27" s="50">
        <f t="shared" si="5"/>
        <v>0</v>
      </c>
      <c r="U27" s="109"/>
      <c r="V27" s="109"/>
      <c r="W27" s="109"/>
      <c r="X27" s="109"/>
    </row>
    <row r="28" spans="1:24" s="5" customFormat="1">
      <c r="A28" s="129">
        <v>22</v>
      </c>
      <c r="B28" s="130" t="s">
        <v>2666</v>
      </c>
      <c r="C28" s="113" t="s">
        <v>2693</v>
      </c>
      <c r="D28" s="116" t="s">
        <v>415</v>
      </c>
      <c r="E28" s="116" t="s">
        <v>1142</v>
      </c>
      <c r="F28" s="116" t="s">
        <v>1490</v>
      </c>
      <c r="G28" s="118">
        <v>7820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7820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7820</v>
      </c>
      <c r="T28" s="50">
        <f t="shared" si="5"/>
        <v>0</v>
      </c>
      <c r="U28" s="109"/>
      <c r="V28" s="109"/>
      <c r="W28" s="109"/>
      <c r="X28" s="109"/>
    </row>
    <row r="29" spans="1:24" s="5" customFormat="1">
      <c r="A29" s="129">
        <v>23</v>
      </c>
      <c r="B29" s="130" t="s">
        <v>2667</v>
      </c>
      <c r="C29" s="113" t="s">
        <v>2694</v>
      </c>
      <c r="D29" s="116" t="s">
        <v>1066</v>
      </c>
      <c r="E29" s="116" t="s">
        <v>1129</v>
      </c>
      <c r="F29" s="116" t="s">
        <v>1490</v>
      </c>
      <c r="G29" s="118">
        <v>8640</v>
      </c>
      <c r="H29" s="159"/>
      <c r="I29" s="44"/>
      <c r="J29" s="45"/>
      <c r="K29" s="45"/>
      <c r="L29" s="45"/>
      <c r="M29" s="45">
        <f t="shared" si="0"/>
        <v>0</v>
      </c>
      <c r="N29" s="46">
        <f t="shared" si="1"/>
        <v>8640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8640</v>
      </c>
      <c r="T29" s="50">
        <f t="shared" si="5"/>
        <v>0</v>
      </c>
      <c r="U29" s="109"/>
      <c r="V29" s="109"/>
      <c r="W29" s="109"/>
      <c r="X29" s="109"/>
    </row>
    <row r="30" spans="1:24" s="5" customFormat="1">
      <c r="A30" s="129">
        <v>24</v>
      </c>
      <c r="B30" s="130" t="s">
        <v>2668</v>
      </c>
      <c r="C30" s="113" t="s">
        <v>2695</v>
      </c>
      <c r="D30" s="116" t="s">
        <v>401</v>
      </c>
      <c r="E30" s="116" t="s">
        <v>1140</v>
      </c>
      <c r="F30" s="116" t="s">
        <v>1491</v>
      </c>
      <c r="G30" s="118">
        <v>9200</v>
      </c>
      <c r="H30" s="159"/>
      <c r="I30" s="44"/>
      <c r="J30" s="45"/>
      <c r="K30" s="45"/>
      <c r="L30" s="45"/>
      <c r="M30" s="45">
        <f t="shared" si="0"/>
        <v>0</v>
      </c>
      <c r="N30" s="46">
        <f t="shared" si="1"/>
        <v>9200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9200</v>
      </c>
      <c r="T30" s="50">
        <f t="shared" si="5"/>
        <v>0</v>
      </c>
      <c r="U30" s="109"/>
      <c r="V30" s="109"/>
      <c r="W30" s="109"/>
      <c r="X30" s="109"/>
    </row>
    <row r="31" spans="1:24" s="5" customFormat="1">
      <c r="A31" s="129">
        <v>25</v>
      </c>
      <c r="B31" s="130" t="s">
        <v>2670</v>
      </c>
      <c r="C31" s="113" t="s">
        <v>2696</v>
      </c>
      <c r="D31" s="116" t="s">
        <v>401</v>
      </c>
      <c r="E31" s="116" t="s">
        <v>1144</v>
      </c>
      <c r="F31" s="116" t="s">
        <v>1491</v>
      </c>
      <c r="G31" s="118">
        <v>10890</v>
      </c>
      <c r="H31" s="159"/>
      <c r="I31" s="44"/>
      <c r="J31" s="45"/>
      <c r="K31" s="45"/>
      <c r="L31" s="45"/>
      <c r="M31" s="45">
        <f t="shared" si="0"/>
        <v>0</v>
      </c>
      <c r="N31" s="46">
        <f t="shared" si="1"/>
        <v>10890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10890</v>
      </c>
      <c r="T31" s="50">
        <f t="shared" si="5"/>
        <v>0</v>
      </c>
      <c r="U31" s="109"/>
      <c r="V31" s="109"/>
      <c r="W31" s="109"/>
      <c r="X31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31">
      <formula1>13</formula1>
      <formula2>13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3"/>
  <sheetViews>
    <sheetView workbookViewId="0">
      <selection activeCell="H7" sqref="H7"/>
    </sheetView>
  </sheetViews>
  <sheetFormatPr defaultRowHeight="20.25"/>
  <cols>
    <col min="1" max="1" width="4.625" style="3" bestFit="1" customWidth="1"/>
    <col min="2" max="2" width="21.375" style="3" customWidth="1"/>
    <col min="3" max="3" width="18.5" style="3" customWidth="1"/>
    <col min="4" max="4" width="20.125" style="3" bestFit="1" customWidth="1"/>
    <col min="5" max="5" width="10.125" style="3" customWidth="1"/>
    <col min="6" max="6" width="13.375" style="3" customWidth="1"/>
    <col min="7" max="7" width="12.625" style="3" customWidth="1"/>
    <col min="8" max="8" width="16.2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3331</v>
      </c>
      <c r="C6" s="28"/>
      <c r="D6" s="29">
        <f>G6*4/100</f>
        <v>10786.8</v>
      </c>
      <c r="E6" s="25"/>
      <c r="F6" s="28"/>
      <c r="G6" s="155">
        <f>SUM(G7:G33)</f>
        <v>269670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10036.799999999999</v>
      </c>
      <c r="P6" s="34"/>
      <c r="Q6" s="35">
        <f>SUM(R6:T6)</f>
        <v>750</v>
      </c>
      <c r="R6" s="33">
        <f>SUM(R7:R33)</f>
        <v>750</v>
      </c>
      <c r="S6" s="36"/>
      <c r="T6" s="37">
        <f>SUM(T7:T33)</f>
        <v>0</v>
      </c>
    </row>
    <row r="7" spans="1:24" s="5" customFormat="1">
      <c r="A7" s="129">
        <v>1</v>
      </c>
      <c r="B7" s="130" t="s">
        <v>2697</v>
      </c>
      <c r="C7" s="113" t="s">
        <v>2726</v>
      </c>
      <c r="D7" s="116" t="s">
        <v>31</v>
      </c>
      <c r="E7" s="116" t="s">
        <v>700</v>
      </c>
      <c r="F7" s="116" t="s">
        <v>1495</v>
      </c>
      <c r="G7" s="118">
        <v>12460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33" si="0">L7*30/100+J7*70/100</f>
        <v>83.5</v>
      </c>
      <c r="N7" s="46">
        <f t="shared" ref="N7:N33" si="1">G7</f>
        <v>12460</v>
      </c>
      <c r="O7" s="47">
        <v>40110</v>
      </c>
      <c r="P7" s="48">
        <v>6</v>
      </c>
      <c r="Q7" s="49">
        <f t="shared" ref="Q7:Q33" si="2">N7*P7/100</f>
        <v>747.6</v>
      </c>
      <c r="R7" s="49">
        <f t="shared" ref="R7:R33" si="3">(S7+T7)-G7-T7</f>
        <v>750</v>
      </c>
      <c r="S7" s="50">
        <f t="shared" ref="S7:S33" si="4">IF((G7+Q7)&lt;=O7,G7+CEILING(Q7, 10),O7)</f>
        <v>13210</v>
      </c>
      <c r="T7" s="50">
        <f t="shared" ref="T7:T33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2698</v>
      </c>
      <c r="C8" s="113" t="s">
        <v>2727</v>
      </c>
      <c r="D8" s="116" t="s">
        <v>40</v>
      </c>
      <c r="E8" s="116" t="s">
        <v>693</v>
      </c>
      <c r="F8" s="116" t="s">
        <v>1495</v>
      </c>
      <c r="G8" s="118">
        <v>12930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12930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12930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2699</v>
      </c>
      <c r="C9" s="113" t="s">
        <v>2728</v>
      </c>
      <c r="D9" s="116" t="s">
        <v>678</v>
      </c>
      <c r="E9" s="116" t="s">
        <v>677</v>
      </c>
      <c r="F9" s="116" t="s">
        <v>1491</v>
      </c>
      <c r="G9" s="118">
        <v>11410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11410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11410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2700</v>
      </c>
      <c r="C10" s="113" t="s">
        <v>2729</v>
      </c>
      <c r="D10" s="116" t="s">
        <v>678</v>
      </c>
      <c r="E10" s="116" t="s">
        <v>682</v>
      </c>
      <c r="F10" s="116" t="s">
        <v>1491</v>
      </c>
      <c r="G10" s="118">
        <v>10450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10450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10450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2701</v>
      </c>
      <c r="C11" s="113" t="s">
        <v>2730</v>
      </c>
      <c r="D11" s="116" t="s">
        <v>407</v>
      </c>
      <c r="E11" s="116" t="s">
        <v>687</v>
      </c>
      <c r="F11" s="116" t="s">
        <v>1491</v>
      </c>
      <c r="G11" s="118">
        <v>10100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10100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10100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2702</v>
      </c>
      <c r="C12" s="113" t="s">
        <v>2731</v>
      </c>
      <c r="D12" s="116" t="s">
        <v>407</v>
      </c>
      <c r="E12" s="116" t="s">
        <v>690</v>
      </c>
      <c r="F12" s="116" t="s">
        <v>1491</v>
      </c>
      <c r="G12" s="118">
        <v>10100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10100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10100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2703</v>
      </c>
      <c r="C13" s="113" t="s">
        <v>2732</v>
      </c>
      <c r="D13" s="116" t="s">
        <v>407</v>
      </c>
      <c r="E13" s="116" t="s">
        <v>704</v>
      </c>
      <c r="F13" s="116" t="s">
        <v>1491</v>
      </c>
      <c r="G13" s="118">
        <v>10100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10100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10100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2704</v>
      </c>
      <c r="C14" s="113" t="s">
        <v>2733</v>
      </c>
      <c r="D14" s="116" t="s">
        <v>410</v>
      </c>
      <c r="E14" s="116" t="s">
        <v>685</v>
      </c>
      <c r="F14" s="116" t="s">
        <v>1490</v>
      </c>
      <c r="G14" s="118">
        <v>8030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8030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8030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2705</v>
      </c>
      <c r="C15" s="113" t="s">
        <v>2734</v>
      </c>
      <c r="D15" s="116" t="s">
        <v>477</v>
      </c>
      <c r="E15" s="116" t="s">
        <v>680</v>
      </c>
      <c r="F15" s="116" t="s">
        <v>1490</v>
      </c>
      <c r="G15" s="118">
        <v>10290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10290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10290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2706</v>
      </c>
      <c r="C16" s="113" t="s">
        <v>2735</v>
      </c>
      <c r="D16" s="116" t="s">
        <v>427</v>
      </c>
      <c r="E16" s="116" t="s">
        <v>698</v>
      </c>
      <c r="F16" s="116" t="s">
        <v>1490</v>
      </c>
      <c r="G16" s="118">
        <v>10240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10240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10240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2707</v>
      </c>
      <c r="C17" s="113" t="s">
        <v>2736</v>
      </c>
      <c r="D17" s="116" t="s">
        <v>390</v>
      </c>
      <c r="E17" s="116" t="s">
        <v>681</v>
      </c>
      <c r="F17" s="116" t="s">
        <v>1490</v>
      </c>
      <c r="G17" s="118">
        <v>9600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9600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9600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2708</v>
      </c>
      <c r="C18" s="113" t="s">
        <v>2737</v>
      </c>
      <c r="D18" s="116" t="s">
        <v>390</v>
      </c>
      <c r="E18" s="116" t="s">
        <v>697</v>
      </c>
      <c r="F18" s="116" t="s">
        <v>1490</v>
      </c>
      <c r="G18" s="118">
        <v>10280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10280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10280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0" t="s">
        <v>2709</v>
      </c>
      <c r="C19" s="113" t="s">
        <v>2738</v>
      </c>
      <c r="D19" s="116" t="s">
        <v>486</v>
      </c>
      <c r="E19" s="116" t="s">
        <v>702</v>
      </c>
      <c r="F19" s="116" t="s">
        <v>1490</v>
      </c>
      <c r="G19" s="118">
        <v>10350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10350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10350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2710</v>
      </c>
      <c r="C20" s="113" t="s">
        <v>2739</v>
      </c>
      <c r="D20" s="116" t="s">
        <v>398</v>
      </c>
      <c r="E20" s="116" t="s">
        <v>684</v>
      </c>
      <c r="F20" s="116" t="s">
        <v>1490</v>
      </c>
      <c r="G20" s="118">
        <v>9600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9600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9600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2712</v>
      </c>
      <c r="C21" s="113" t="s">
        <v>2741</v>
      </c>
      <c r="D21" s="116" t="s">
        <v>398</v>
      </c>
      <c r="E21" s="116" t="s">
        <v>2742</v>
      </c>
      <c r="F21" s="116" t="s">
        <v>1490</v>
      </c>
      <c r="G21" s="118">
        <v>7460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7460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7460</v>
      </c>
      <c r="T21" s="50">
        <f t="shared" si="5"/>
        <v>0</v>
      </c>
      <c r="U21" s="109"/>
      <c r="V21" s="109"/>
      <c r="W21" s="109"/>
      <c r="X21" s="109"/>
    </row>
    <row r="22" spans="1:24" s="5" customFormat="1">
      <c r="A22" s="129">
        <v>16</v>
      </c>
      <c r="B22" s="130" t="s">
        <v>2714</v>
      </c>
      <c r="C22" s="113" t="s">
        <v>2744</v>
      </c>
      <c r="D22" s="116" t="s">
        <v>415</v>
      </c>
      <c r="E22" s="116" t="s">
        <v>689</v>
      </c>
      <c r="F22" s="116" t="s">
        <v>1490</v>
      </c>
      <c r="G22" s="118">
        <v>8620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8620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8620</v>
      </c>
      <c r="T22" s="50">
        <f t="shared" si="5"/>
        <v>0</v>
      </c>
      <c r="U22" s="109"/>
      <c r="V22" s="109"/>
      <c r="W22" s="109"/>
      <c r="X22" s="109"/>
    </row>
    <row r="23" spans="1:24" s="5" customFormat="1">
      <c r="A23" s="129">
        <v>17</v>
      </c>
      <c r="B23" s="130" t="s">
        <v>2715</v>
      </c>
      <c r="C23" s="113" t="s">
        <v>2745</v>
      </c>
      <c r="D23" s="116" t="s">
        <v>415</v>
      </c>
      <c r="E23" s="116" t="s">
        <v>696</v>
      </c>
      <c r="F23" s="116" t="s">
        <v>1490</v>
      </c>
      <c r="G23" s="118">
        <v>7290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7290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7290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0" t="s">
        <v>2716</v>
      </c>
      <c r="C24" s="113" t="s">
        <v>2746</v>
      </c>
      <c r="D24" s="116" t="s">
        <v>444</v>
      </c>
      <c r="E24" s="116" t="s">
        <v>699</v>
      </c>
      <c r="F24" s="116" t="s">
        <v>1490</v>
      </c>
      <c r="G24" s="118">
        <v>7700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7700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7700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0" t="s">
        <v>2717</v>
      </c>
      <c r="C25" s="113" t="s">
        <v>2747</v>
      </c>
      <c r="D25" s="116" t="s">
        <v>392</v>
      </c>
      <c r="E25" s="116" t="s">
        <v>695</v>
      </c>
      <c r="F25" s="116" t="s">
        <v>1504</v>
      </c>
      <c r="G25" s="118">
        <v>13580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13580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13580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0" t="s">
        <v>2718</v>
      </c>
      <c r="C26" s="113" t="s">
        <v>2748</v>
      </c>
      <c r="D26" s="116" t="s">
        <v>475</v>
      </c>
      <c r="E26" s="116" t="s">
        <v>683</v>
      </c>
      <c r="F26" s="116" t="s">
        <v>1491</v>
      </c>
      <c r="G26" s="118">
        <v>9740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9740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9740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0" t="s">
        <v>2719</v>
      </c>
      <c r="C27" s="113" t="s">
        <v>2749</v>
      </c>
      <c r="D27" s="116" t="s">
        <v>475</v>
      </c>
      <c r="E27" s="116" t="s">
        <v>688</v>
      </c>
      <c r="F27" s="116" t="s">
        <v>1491</v>
      </c>
      <c r="G27" s="118">
        <v>7720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7720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7720</v>
      </c>
      <c r="T27" s="50">
        <f t="shared" si="5"/>
        <v>0</v>
      </c>
      <c r="U27" s="109"/>
      <c r="V27" s="109"/>
      <c r="W27" s="109"/>
      <c r="X27" s="109"/>
    </row>
    <row r="28" spans="1:24" s="5" customFormat="1">
      <c r="A28" s="129">
        <v>22</v>
      </c>
      <c r="B28" s="130" t="s">
        <v>2720</v>
      </c>
      <c r="C28" s="113" t="s">
        <v>2750</v>
      </c>
      <c r="D28" s="116" t="s">
        <v>475</v>
      </c>
      <c r="E28" s="116" t="s">
        <v>691</v>
      </c>
      <c r="F28" s="116" t="s">
        <v>1491</v>
      </c>
      <c r="G28" s="118">
        <v>7990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7990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7990</v>
      </c>
      <c r="T28" s="50">
        <f t="shared" si="5"/>
        <v>0</v>
      </c>
      <c r="U28" s="109"/>
      <c r="V28" s="109"/>
      <c r="W28" s="109"/>
      <c r="X28" s="109"/>
    </row>
    <row r="29" spans="1:24" s="5" customFormat="1">
      <c r="A29" s="129">
        <v>23</v>
      </c>
      <c r="B29" s="130" t="s">
        <v>2721</v>
      </c>
      <c r="C29" s="113" t="s">
        <v>2751</v>
      </c>
      <c r="D29" s="116" t="s">
        <v>395</v>
      </c>
      <c r="E29" s="116" t="s">
        <v>676</v>
      </c>
      <c r="F29" s="116" t="s">
        <v>1491</v>
      </c>
      <c r="G29" s="118">
        <v>9010</v>
      </c>
      <c r="H29" s="159"/>
      <c r="I29" s="44"/>
      <c r="J29" s="45"/>
      <c r="K29" s="45"/>
      <c r="L29" s="45"/>
      <c r="M29" s="45">
        <f t="shared" si="0"/>
        <v>0</v>
      </c>
      <c r="N29" s="46">
        <f t="shared" si="1"/>
        <v>9010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9010</v>
      </c>
      <c r="T29" s="50">
        <f t="shared" si="5"/>
        <v>0</v>
      </c>
      <c r="U29" s="109"/>
      <c r="V29" s="109"/>
      <c r="W29" s="109"/>
      <c r="X29" s="109"/>
    </row>
    <row r="30" spans="1:24" s="5" customFormat="1">
      <c r="A30" s="129">
        <v>24</v>
      </c>
      <c r="B30" s="130" t="s">
        <v>2722</v>
      </c>
      <c r="C30" s="113" t="s">
        <v>2752</v>
      </c>
      <c r="D30" s="116" t="s">
        <v>395</v>
      </c>
      <c r="E30" s="116" t="s">
        <v>679</v>
      </c>
      <c r="F30" s="116" t="s">
        <v>1491</v>
      </c>
      <c r="G30" s="118">
        <v>10110</v>
      </c>
      <c r="H30" s="159"/>
      <c r="I30" s="44"/>
      <c r="J30" s="45"/>
      <c r="K30" s="45"/>
      <c r="L30" s="45"/>
      <c r="M30" s="45">
        <f t="shared" si="0"/>
        <v>0</v>
      </c>
      <c r="N30" s="46">
        <f t="shared" si="1"/>
        <v>10110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10110</v>
      </c>
      <c r="T30" s="50">
        <f t="shared" si="5"/>
        <v>0</v>
      </c>
      <c r="U30" s="109"/>
      <c r="V30" s="109"/>
      <c r="W30" s="109"/>
      <c r="X30" s="109"/>
    </row>
    <row r="31" spans="1:24" s="5" customFormat="1">
      <c r="A31" s="129">
        <v>25</v>
      </c>
      <c r="B31" s="130" t="s">
        <v>2723</v>
      </c>
      <c r="C31" s="113" t="s">
        <v>2753</v>
      </c>
      <c r="D31" s="116" t="s">
        <v>401</v>
      </c>
      <c r="E31" s="116" t="s">
        <v>694</v>
      </c>
      <c r="F31" s="116" t="s">
        <v>1491</v>
      </c>
      <c r="G31" s="118">
        <v>13170</v>
      </c>
      <c r="H31" s="159"/>
      <c r="I31" s="44"/>
      <c r="J31" s="45"/>
      <c r="K31" s="45"/>
      <c r="L31" s="45"/>
      <c r="M31" s="45">
        <f t="shared" si="0"/>
        <v>0</v>
      </c>
      <c r="N31" s="46">
        <f t="shared" si="1"/>
        <v>13170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13170</v>
      </c>
      <c r="T31" s="50">
        <f t="shared" si="5"/>
        <v>0</v>
      </c>
      <c r="U31" s="109"/>
      <c r="V31" s="109"/>
      <c r="W31" s="109"/>
      <c r="X31" s="109"/>
    </row>
    <row r="32" spans="1:24" s="5" customFormat="1">
      <c r="A32" s="129">
        <v>26</v>
      </c>
      <c r="B32" s="130" t="s">
        <v>2724</v>
      </c>
      <c r="C32" s="113" t="s">
        <v>2754</v>
      </c>
      <c r="D32" s="116" t="s">
        <v>401</v>
      </c>
      <c r="E32" s="116" t="s">
        <v>701</v>
      </c>
      <c r="F32" s="116" t="s">
        <v>1491</v>
      </c>
      <c r="G32" s="118">
        <v>10480</v>
      </c>
      <c r="H32" s="159"/>
      <c r="I32" s="44"/>
      <c r="J32" s="45"/>
      <c r="K32" s="45"/>
      <c r="L32" s="45"/>
      <c r="M32" s="45">
        <f t="shared" si="0"/>
        <v>0</v>
      </c>
      <c r="N32" s="46">
        <f t="shared" si="1"/>
        <v>10480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10480</v>
      </c>
      <c r="T32" s="50">
        <f t="shared" si="5"/>
        <v>0</v>
      </c>
      <c r="U32" s="109"/>
      <c r="V32" s="109"/>
      <c r="W32" s="109"/>
      <c r="X32" s="109"/>
    </row>
    <row r="33" spans="1:24" s="5" customFormat="1">
      <c r="A33" s="129">
        <v>27</v>
      </c>
      <c r="B33" s="130" t="s">
        <v>2725</v>
      </c>
      <c r="C33" s="113" t="s">
        <v>2755</v>
      </c>
      <c r="D33" s="116" t="s">
        <v>39</v>
      </c>
      <c r="E33" s="116" t="s">
        <v>692</v>
      </c>
      <c r="F33" s="116" t="s">
        <v>1491</v>
      </c>
      <c r="G33" s="118">
        <v>10860</v>
      </c>
      <c r="H33" s="159"/>
      <c r="I33" s="44"/>
      <c r="J33" s="45"/>
      <c r="K33" s="45"/>
      <c r="L33" s="45"/>
      <c r="M33" s="45">
        <f t="shared" si="0"/>
        <v>0</v>
      </c>
      <c r="N33" s="46">
        <f t="shared" si="1"/>
        <v>10860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10860</v>
      </c>
      <c r="T33" s="50">
        <f t="shared" si="5"/>
        <v>0</v>
      </c>
      <c r="U33" s="109"/>
      <c r="V33" s="109"/>
      <c r="W33" s="109"/>
      <c r="X33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33">
      <formula1>13</formula1>
      <formula2>13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5"/>
  <sheetViews>
    <sheetView workbookViewId="0">
      <selection activeCell="H11" sqref="H11"/>
    </sheetView>
  </sheetViews>
  <sheetFormatPr defaultRowHeight="20.25"/>
  <cols>
    <col min="1" max="1" width="4.625" style="3" bestFit="1" customWidth="1"/>
    <col min="2" max="2" width="21.625" style="3" customWidth="1"/>
    <col min="3" max="3" width="15.75" style="3" customWidth="1"/>
    <col min="4" max="4" width="20.125" style="3" bestFit="1" customWidth="1"/>
    <col min="5" max="5" width="11.125" style="3" customWidth="1"/>
    <col min="6" max="6" width="13.375" style="3" customWidth="1"/>
    <col min="7" max="7" width="11.375" style="3" customWidth="1"/>
    <col min="8" max="8" width="17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01" t="s">
        <v>3332</v>
      </c>
      <c r="C6" s="102"/>
      <c r="D6" s="29">
        <f>G6*4/100</f>
        <v>6748.4</v>
      </c>
      <c r="E6" s="25"/>
      <c r="F6" s="28"/>
      <c r="G6" s="155">
        <f>SUM(G7:G25)</f>
        <v>168710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5918.4</v>
      </c>
      <c r="P6" s="34"/>
      <c r="Q6" s="35">
        <f>SUM(R6:T6)</f>
        <v>830</v>
      </c>
      <c r="R6" s="33">
        <f>SUM(R7:R25)</f>
        <v>830</v>
      </c>
      <c r="S6" s="36"/>
      <c r="T6" s="37">
        <f>SUM(T7:T25)</f>
        <v>0</v>
      </c>
    </row>
    <row r="7" spans="1:24" s="5" customFormat="1">
      <c r="A7" s="129">
        <v>1</v>
      </c>
      <c r="B7" s="130" t="s">
        <v>2756</v>
      </c>
      <c r="C7" s="113" t="s">
        <v>2776</v>
      </c>
      <c r="D7" s="116" t="s">
        <v>26</v>
      </c>
      <c r="E7" s="116" t="s">
        <v>705</v>
      </c>
      <c r="F7" s="116" t="s">
        <v>1495</v>
      </c>
      <c r="G7" s="118">
        <v>13700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25" si="0">L7*30/100+J7*70/100</f>
        <v>83.5</v>
      </c>
      <c r="N7" s="46">
        <f t="shared" ref="N7:N25" si="1">G7</f>
        <v>13700</v>
      </c>
      <c r="O7" s="47">
        <v>40110</v>
      </c>
      <c r="P7" s="48">
        <v>6</v>
      </c>
      <c r="Q7" s="49">
        <f t="shared" ref="Q7:Q25" si="2">N7*P7/100</f>
        <v>822</v>
      </c>
      <c r="R7" s="49">
        <f t="shared" ref="R7:R25" si="3">(S7+T7)-G7-T7</f>
        <v>830</v>
      </c>
      <c r="S7" s="50">
        <f t="shared" ref="S7:S25" si="4">IF((G7+Q7)&lt;=O7,G7+CEILING(Q7, 10),O7)</f>
        <v>14530</v>
      </c>
      <c r="T7" s="50">
        <f t="shared" ref="T7:T25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2757</v>
      </c>
      <c r="C8" s="113" t="s">
        <v>2777</v>
      </c>
      <c r="D8" s="116" t="s">
        <v>424</v>
      </c>
      <c r="E8" s="116" t="s">
        <v>722</v>
      </c>
      <c r="F8" s="116" t="s">
        <v>1491</v>
      </c>
      <c r="G8" s="118">
        <v>11230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11230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11230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2758</v>
      </c>
      <c r="C9" s="113" t="s">
        <v>2778</v>
      </c>
      <c r="D9" s="116" t="s">
        <v>398</v>
      </c>
      <c r="E9" s="116" t="s">
        <v>709</v>
      </c>
      <c r="F9" s="116" t="s">
        <v>1490</v>
      </c>
      <c r="G9" s="118">
        <v>8390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8390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8390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2759</v>
      </c>
      <c r="C10" s="113" t="s">
        <v>2779</v>
      </c>
      <c r="D10" s="116" t="s">
        <v>398</v>
      </c>
      <c r="E10" s="116" t="s">
        <v>717</v>
      </c>
      <c r="F10" s="116" t="s">
        <v>1490</v>
      </c>
      <c r="G10" s="118">
        <v>8360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8360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8360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2760</v>
      </c>
      <c r="C11" s="113" t="s">
        <v>2780</v>
      </c>
      <c r="D11" s="116" t="s">
        <v>708</v>
      </c>
      <c r="E11" s="116" t="s">
        <v>707</v>
      </c>
      <c r="F11" s="116" t="s">
        <v>1493</v>
      </c>
      <c r="G11" s="118">
        <v>10030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10030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10030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2761</v>
      </c>
      <c r="C12" s="113" t="s">
        <v>2781</v>
      </c>
      <c r="D12" s="116" t="s">
        <v>390</v>
      </c>
      <c r="E12" s="116" t="s">
        <v>711</v>
      </c>
      <c r="F12" s="116" t="s">
        <v>1490</v>
      </c>
      <c r="G12" s="118">
        <v>7260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7260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7260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2762</v>
      </c>
      <c r="C13" s="113" t="s">
        <v>2782</v>
      </c>
      <c r="D13" s="116" t="s">
        <v>392</v>
      </c>
      <c r="E13" s="116" t="s">
        <v>724</v>
      </c>
      <c r="F13" s="116" t="s">
        <v>1504</v>
      </c>
      <c r="G13" s="118">
        <v>9970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9970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9970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2763</v>
      </c>
      <c r="C14" s="113" t="s">
        <v>2783</v>
      </c>
      <c r="D14" s="116" t="s">
        <v>398</v>
      </c>
      <c r="E14" s="116" t="s">
        <v>710</v>
      </c>
      <c r="F14" s="116" t="s">
        <v>1490</v>
      </c>
      <c r="G14" s="118">
        <v>7260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7260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7260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2764</v>
      </c>
      <c r="C15" s="113" t="s">
        <v>2784</v>
      </c>
      <c r="D15" s="116" t="s">
        <v>398</v>
      </c>
      <c r="E15" s="116" t="s">
        <v>715</v>
      </c>
      <c r="F15" s="116" t="s">
        <v>1490</v>
      </c>
      <c r="G15" s="118">
        <v>7260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7260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7260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2765</v>
      </c>
      <c r="C16" s="113" t="s">
        <v>2785</v>
      </c>
      <c r="D16" s="116" t="s">
        <v>398</v>
      </c>
      <c r="E16" s="116" t="s">
        <v>718</v>
      </c>
      <c r="F16" s="116" t="s">
        <v>1490</v>
      </c>
      <c r="G16" s="118">
        <v>7310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7310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7310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2766</v>
      </c>
      <c r="C17" s="113" t="s">
        <v>2786</v>
      </c>
      <c r="D17" s="116" t="s">
        <v>127</v>
      </c>
      <c r="E17" s="116" t="s">
        <v>714</v>
      </c>
      <c r="F17" s="116" t="s">
        <v>1496</v>
      </c>
      <c r="G17" s="118">
        <v>12290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12290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12290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2767</v>
      </c>
      <c r="C18" s="113" t="s">
        <v>2787</v>
      </c>
      <c r="D18" s="116" t="s">
        <v>127</v>
      </c>
      <c r="E18" s="116" t="s">
        <v>720</v>
      </c>
      <c r="F18" s="116" t="s">
        <v>1496</v>
      </c>
      <c r="G18" s="118">
        <v>12290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12290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12290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0" t="s">
        <v>2769</v>
      </c>
      <c r="C19" s="113" t="s">
        <v>2789</v>
      </c>
      <c r="D19" s="116" t="s">
        <v>461</v>
      </c>
      <c r="E19" s="116" t="s">
        <v>719</v>
      </c>
      <c r="F19" s="116" t="s">
        <v>1490</v>
      </c>
      <c r="G19" s="118">
        <v>7260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7260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7260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2770</v>
      </c>
      <c r="C20" s="113" t="s">
        <v>2790</v>
      </c>
      <c r="D20" s="116" t="s">
        <v>390</v>
      </c>
      <c r="E20" s="116" t="s">
        <v>706</v>
      </c>
      <c r="F20" s="116" t="s">
        <v>1490</v>
      </c>
      <c r="G20" s="118">
        <v>7280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7280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7280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2771</v>
      </c>
      <c r="C21" s="113" t="s">
        <v>2791</v>
      </c>
      <c r="D21" s="116" t="s">
        <v>390</v>
      </c>
      <c r="E21" s="116" t="s">
        <v>721</v>
      </c>
      <c r="F21" s="116" t="s">
        <v>1490</v>
      </c>
      <c r="G21" s="118">
        <v>7260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7260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7260</v>
      </c>
      <c r="T21" s="50">
        <f t="shared" si="5"/>
        <v>0</v>
      </c>
      <c r="U21" s="109"/>
      <c r="V21" s="109"/>
      <c r="W21" s="109"/>
      <c r="X21" s="109"/>
    </row>
    <row r="22" spans="1:24" s="5" customFormat="1">
      <c r="A22" s="129">
        <v>16</v>
      </c>
      <c r="B22" s="130" t="s">
        <v>2772</v>
      </c>
      <c r="C22" s="113" t="s">
        <v>2792</v>
      </c>
      <c r="D22" s="116" t="s">
        <v>398</v>
      </c>
      <c r="E22" s="116" t="s">
        <v>712</v>
      </c>
      <c r="F22" s="116" t="s">
        <v>1490</v>
      </c>
      <c r="G22" s="118">
        <v>8410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8410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8410</v>
      </c>
      <c r="T22" s="50">
        <f t="shared" si="5"/>
        <v>0</v>
      </c>
      <c r="U22" s="109"/>
      <c r="V22" s="109"/>
      <c r="W22" s="109"/>
      <c r="X22" s="109"/>
    </row>
    <row r="23" spans="1:24" s="5" customFormat="1">
      <c r="A23" s="129">
        <v>17</v>
      </c>
      <c r="B23" s="130" t="s">
        <v>2773</v>
      </c>
      <c r="C23" s="113" t="s">
        <v>2793</v>
      </c>
      <c r="D23" s="116" t="s">
        <v>398</v>
      </c>
      <c r="E23" s="116" t="s">
        <v>716</v>
      </c>
      <c r="F23" s="116" t="s">
        <v>1490</v>
      </c>
      <c r="G23" s="118">
        <v>8580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8580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8580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0" t="s">
        <v>2774</v>
      </c>
      <c r="C24" s="113" t="s">
        <v>2794</v>
      </c>
      <c r="D24" s="116" t="s">
        <v>477</v>
      </c>
      <c r="E24" s="116" t="s">
        <v>713</v>
      </c>
      <c r="F24" s="116" t="s">
        <v>1490</v>
      </c>
      <c r="G24" s="118">
        <v>7260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7260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7260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0" t="s">
        <v>2775</v>
      </c>
      <c r="C25" s="113" t="s">
        <v>2795</v>
      </c>
      <c r="D25" s="116" t="s">
        <v>477</v>
      </c>
      <c r="E25" s="116" t="s">
        <v>723</v>
      </c>
      <c r="F25" s="116" t="s">
        <v>1490</v>
      </c>
      <c r="G25" s="118">
        <v>7310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7310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7310</v>
      </c>
      <c r="T25" s="50">
        <f t="shared" si="5"/>
        <v>0</v>
      </c>
      <c r="U25" s="109"/>
      <c r="V25" s="109"/>
      <c r="W25" s="109"/>
      <c r="X25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25">
      <formula1>13</formula1>
      <formula2>13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0"/>
  <sheetViews>
    <sheetView topLeftCell="D1" workbookViewId="0">
      <selection activeCell="H10" sqref="H10"/>
    </sheetView>
  </sheetViews>
  <sheetFormatPr defaultRowHeight="20.25"/>
  <cols>
    <col min="1" max="1" width="4.625" style="3" bestFit="1" customWidth="1"/>
    <col min="2" max="2" width="20.875" style="3" customWidth="1"/>
    <col min="3" max="3" width="15.625" style="3" customWidth="1"/>
    <col min="4" max="4" width="20.125" style="3" bestFit="1" customWidth="1"/>
    <col min="5" max="5" width="10.25" style="3" customWidth="1"/>
    <col min="6" max="6" width="13" style="3" customWidth="1"/>
    <col min="7" max="7" width="11.375" style="3" customWidth="1"/>
    <col min="8" max="8" width="14.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3333</v>
      </c>
      <c r="C6" s="103"/>
      <c r="D6" s="29">
        <f>G6*4/100</f>
        <v>4490.3999999999996</v>
      </c>
      <c r="E6" s="25"/>
      <c r="F6" s="28"/>
      <c r="G6" s="155">
        <f>SUM(G7:G19)</f>
        <v>112260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3740.3999999999996</v>
      </c>
      <c r="P6" s="34"/>
      <c r="Q6" s="35">
        <f>SUM(R6:T6)</f>
        <v>750</v>
      </c>
      <c r="R6" s="33">
        <f>SUM(R7:R19)</f>
        <v>750</v>
      </c>
      <c r="S6" s="36"/>
      <c r="T6" s="37">
        <f>SUM(T7:T19)</f>
        <v>0</v>
      </c>
    </row>
    <row r="7" spans="1:24" s="5" customFormat="1">
      <c r="A7" s="129">
        <v>1</v>
      </c>
      <c r="B7" s="130" t="s">
        <v>2796</v>
      </c>
      <c r="C7" s="113" t="s">
        <v>2809</v>
      </c>
      <c r="D7" s="116" t="s">
        <v>26</v>
      </c>
      <c r="E7" s="116" t="s">
        <v>1394</v>
      </c>
      <c r="F7" s="116" t="s">
        <v>1495</v>
      </c>
      <c r="G7" s="118">
        <v>12470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19" si="0">L7*30/100+J7*70/100</f>
        <v>83.5</v>
      </c>
      <c r="N7" s="46">
        <f t="shared" ref="N7:N19" si="1">G7</f>
        <v>12470</v>
      </c>
      <c r="O7" s="47">
        <v>40110</v>
      </c>
      <c r="P7" s="48">
        <v>6</v>
      </c>
      <c r="Q7" s="49">
        <f t="shared" ref="Q7:Q19" si="2">N7*P7/100</f>
        <v>748.2</v>
      </c>
      <c r="R7" s="49">
        <f t="shared" ref="R7:R19" si="3">(S7+T7)-G7-T7</f>
        <v>750</v>
      </c>
      <c r="S7" s="50">
        <f t="shared" ref="S7:S19" si="4">IF((G7+Q7)&lt;=O7,G7+CEILING(Q7, 10),O7)</f>
        <v>13220</v>
      </c>
      <c r="T7" s="50">
        <f t="shared" ref="T7:T19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2797</v>
      </c>
      <c r="C8" s="113" t="s">
        <v>2810</v>
      </c>
      <c r="D8" s="116" t="s">
        <v>26</v>
      </c>
      <c r="E8" s="116" t="s">
        <v>1398</v>
      </c>
      <c r="F8" s="116" t="s">
        <v>1495</v>
      </c>
      <c r="G8" s="118">
        <v>12470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12470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12470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2798</v>
      </c>
      <c r="C9" s="113" t="s">
        <v>2811</v>
      </c>
      <c r="D9" s="116" t="s">
        <v>26</v>
      </c>
      <c r="E9" s="116" t="s">
        <v>1401</v>
      </c>
      <c r="F9" s="116" t="s">
        <v>1495</v>
      </c>
      <c r="G9" s="118">
        <v>12470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12470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12470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2799</v>
      </c>
      <c r="C10" s="113" t="s">
        <v>2812</v>
      </c>
      <c r="D10" s="116" t="s">
        <v>407</v>
      </c>
      <c r="E10" s="116" t="s">
        <v>1393</v>
      </c>
      <c r="F10" s="116" t="s">
        <v>1491</v>
      </c>
      <c r="G10" s="118">
        <v>9830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9830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9830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2800</v>
      </c>
      <c r="C11" s="113" t="s">
        <v>2813</v>
      </c>
      <c r="D11" s="116" t="s">
        <v>398</v>
      </c>
      <c r="E11" s="116" t="s">
        <v>2814</v>
      </c>
      <c r="F11" s="116" t="s">
        <v>1490</v>
      </c>
      <c r="G11" s="118">
        <v>7220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7220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7220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2801</v>
      </c>
      <c r="C12" s="113" t="s">
        <v>2815</v>
      </c>
      <c r="D12" s="116" t="s">
        <v>1100</v>
      </c>
      <c r="E12" s="116" t="s">
        <v>1399</v>
      </c>
      <c r="F12" s="116" t="s">
        <v>1490</v>
      </c>
      <c r="G12" s="118">
        <v>7220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7220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7220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2802</v>
      </c>
      <c r="C13" s="113" t="s">
        <v>2816</v>
      </c>
      <c r="D13" s="116" t="s">
        <v>398</v>
      </c>
      <c r="E13" s="116" t="s">
        <v>1400</v>
      </c>
      <c r="F13" s="116" t="s">
        <v>1490</v>
      </c>
      <c r="G13" s="118">
        <v>7220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7220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7220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2803</v>
      </c>
      <c r="C14" s="113" t="s">
        <v>2817</v>
      </c>
      <c r="D14" s="116" t="s">
        <v>477</v>
      </c>
      <c r="E14" s="116" t="s">
        <v>1390</v>
      </c>
      <c r="F14" s="116" t="s">
        <v>1490</v>
      </c>
      <c r="G14" s="118">
        <v>7220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7220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7220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2804</v>
      </c>
      <c r="C15" s="113" t="s">
        <v>2818</v>
      </c>
      <c r="D15" s="116" t="s">
        <v>477</v>
      </c>
      <c r="E15" s="116" t="s">
        <v>1397</v>
      </c>
      <c r="F15" s="116" t="s">
        <v>1490</v>
      </c>
      <c r="G15" s="118">
        <v>7240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7240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7240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2805</v>
      </c>
      <c r="C16" s="113" t="s">
        <v>2819</v>
      </c>
      <c r="D16" s="116" t="s">
        <v>390</v>
      </c>
      <c r="E16" s="116" t="s">
        <v>1391</v>
      </c>
      <c r="F16" s="116" t="s">
        <v>1490</v>
      </c>
      <c r="G16" s="118">
        <v>7240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7240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7240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2806</v>
      </c>
      <c r="C17" s="113" t="s">
        <v>2820</v>
      </c>
      <c r="D17" s="116" t="s">
        <v>390</v>
      </c>
      <c r="E17" s="116" t="s">
        <v>1392</v>
      </c>
      <c r="F17" s="116" t="s">
        <v>1490</v>
      </c>
      <c r="G17" s="118">
        <v>7220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7220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7220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2807</v>
      </c>
      <c r="C18" s="113" t="s">
        <v>2821</v>
      </c>
      <c r="D18" s="116" t="s">
        <v>398</v>
      </c>
      <c r="E18" s="116" t="s">
        <v>1395</v>
      </c>
      <c r="F18" s="116" t="s">
        <v>1490</v>
      </c>
      <c r="G18" s="118">
        <v>7220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7220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7220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09" t="s">
        <v>2808</v>
      </c>
      <c r="C19" s="146" t="s">
        <v>2822</v>
      </c>
      <c r="D19" s="116" t="s">
        <v>398</v>
      </c>
      <c r="E19" s="116" t="s">
        <v>1396</v>
      </c>
      <c r="F19" s="116" t="s">
        <v>1490</v>
      </c>
      <c r="G19" s="118">
        <v>7220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7220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7220</v>
      </c>
      <c r="T19" s="50">
        <f t="shared" si="5"/>
        <v>0</v>
      </c>
      <c r="U19" s="109"/>
      <c r="V19" s="109"/>
      <c r="W19" s="109"/>
      <c r="X19" s="109"/>
    </row>
    <row r="20" spans="1:24">
      <c r="B20" s="147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19">
      <formula1>13</formula1>
      <formula2>13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93"/>
  <sheetViews>
    <sheetView topLeftCell="A82" workbookViewId="0">
      <selection activeCell="E97" sqref="E97"/>
    </sheetView>
  </sheetViews>
  <sheetFormatPr defaultRowHeight="20.25"/>
  <cols>
    <col min="1" max="1" width="4.625" style="3" bestFit="1" customWidth="1"/>
    <col min="2" max="2" width="4" style="3" customWidth="1"/>
    <col min="3" max="3" width="9.25" style="3" bestFit="1" customWidth="1"/>
    <col min="4" max="4" width="9.375" style="3" bestFit="1" customWidth="1"/>
    <col min="5" max="5" width="18.625" style="3" bestFit="1" customWidth="1"/>
    <col min="6" max="6" width="20.125" style="3" bestFit="1" customWidth="1"/>
    <col min="7" max="7" width="8.75" style="3" customWidth="1"/>
    <col min="8" max="8" width="9.125" style="3" customWidth="1"/>
    <col min="9" max="9" width="11.375" style="3" customWidth="1"/>
    <col min="10" max="10" width="17" style="3" customWidth="1"/>
    <col min="11" max="15" width="8.375" style="3" bestFit="1" customWidth="1"/>
    <col min="16" max="16" width="7.25" style="3" bestFit="1" customWidth="1"/>
    <col min="17" max="17" width="11" style="3" bestFit="1" customWidth="1"/>
    <col min="18" max="18" width="6.375" style="3" bestFit="1" customWidth="1"/>
    <col min="19" max="19" width="9.875" style="3" bestFit="1" customWidth="1"/>
    <col min="20" max="20" width="8.375" style="3" bestFit="1" customWidth="1"/>
    <col min="21" max="21" width="6.875" style="3" bestFit="1" customWidth="1"/>
    <col min="22" max="22" width="9.875" style="3" bestFit="1" customWidth="1"/>
    <col min="23" max="23" width="9" style="3"/>
    <col min="24" max="26" width="9.25" style="3" bestFit="1" customWidth="1"/>
    <col min="27" max="256" width="9" style="3"/>
    <col min="257" max="257" width="4.625" style="3" bestFit="1" customWidth="1"/>
    <col min="258" max="258" width="4" style="3" customWidth="1"/>
    <col min="259" max="259" width="9.25" style="3" bestFit="1" customWidth="1"/>
    <col min="260" max="260" width="9.375" style="3" bestFit="1" customWidth="1"/>
    <col min="261" max="261" width="18.625" style="3" bestFit="1" customWidth="1"/>
    <col min="262" max="262" width="20.125" style="3" bestFit="1" customWidth="1"/>
    <col min="263" max="263" width="8.75" style="3" customWidth="1"/>
    <col min="264" max="264" width="9.125" style="3" customWidth="1"/>
    <col min="265" max="265" width="11.375" style="3" customWidth="1"/>
    <col min="266" max="266" width="17" style="3" customWidth="1"/>
    <col min="267" max="271" width="8.375" style="3" bestFit="1" customWidth="1"/>
    <col min="272" max="272" width="7.25" style="3" bestFit="1" customWidth="1"/>
    <col min="273" max="273" width="11" style="3" bestFit="1" customWidth="1"/>
    <col min="274" max="274" width="6.375" style="3" bestFit="1" customWidth="1"/>
    <col min="275" max="275" width="9.875" style="3" bestFit="1" customWidth="1"/>
    <col min="276" max="276" width="8.375" style="3" bestFit="1" customWidth="1"/>
    <col min="277" max="277" width="6.875" style="3" bestFit="1" customWidth="1"/>
    <col min="278" max="278" width="9.875" style="3" bestFit="1" customWidth="1"/>
    <col min="279" max="279" width="9" style="3"/>
    <col min="280" max="282" width="9.25" style="3" bestFit="1" customWidth="1"/>
    <col min="283" max="512" width="9" style="3"/>
    <col min="513" max="513" width="4.625" style="3" bestFit="1" customWidth="1"/>
    <col min="514" max="514" width="4" style="3" customWidth="1"/>
    <col min="515" max="515" width="9.25" style="3" bestFit="1" customWidth="1"/>
    <col min="516" max="516" width="9.375" style="3" bestFit="1" customWidth="1"/>
    <col min="517" max="517" width="18.625" style="3" bestFit="1" customWidth="1"/>
    <col min="518" max="518" width="20.125" style="3" bestFit="1" customWidth="1"/>
    <col min="519" max="519" width="8.75" style="3" customWidth="1"/>
    <col min="520" max="520" width="9.125" style="3" customWidth="1"/>
    <col min="521" max="521" width="11.375" style="3" customWidth="1"/>
    <col min="522" max="522" width="17" style="3" customWidth="1"/>
    <col min="523" max="527" width="8.375" style="3" bestFit="1" customWidth="1"/>
    <col min="528" max="528" width="7.25" style="3" bestFit="1" customWidth="1"/>
    <col min="529" max="529" width="11" style="3" bestFit="1" customWidth="1"/>
    <col min="530" max="530" width="6.375" style="3" bestFit="1" customWidth="1"/>
    <col min="531" max="531" width="9.875" style="3" bestFit="1" customWidth="1"/>
    <col min="532" max="532" width="8.375" style="3" bestFit="1" customWidth="1"/>
    <col min="533" max="533" width="6.875" style="3" bestFit="1" customWidth="1"/>
    <col min="534" max="534" width="9.875" style="3" bestFit="1" customWidth="1"/>
    <col min="535" max="535" width="9" style="3"/>
    <col min="536" max="538" width="9.25" style="3" bestFit="1" customWidth="1"/>
    <col min="539" max="768" width="9" style="3"/>
    <col min="769" max="769" width="4.625" style="3" bestFit="1" customWidth="1"/>
    <col min="770" max="770" width="4" style="3" customWidth="1"/>
    <col min="771" max="771" width="9.25" style="3" bestFit="1" customWidth="1"/>
    <col min="772" max="772" width="9.375" style="3" bestFit="1" customWidth="1"/>
    <col min="773" max="773" width="18.625" style="3" bestFit="1" customWidth="1"/>
    <col min="774" max="774" width="20.125" style="3" bestFit="1" customWidth="1"/>
    <col min="775" max="775" width="8.75" style="3" customWidth="1"/>
    <col min="776" max="776" width="9.125" style="3" customWidth="1"/>
    <col min="777" max="777" width="11.375" style="3" customWidth="1"/>
    <col min="778" max="778" width="17" style="3" customWidth="1"/>
    <col min="779" max="783" width="8.375" style="3" bestFit="1" customWidth="1"/>
    <col min="784" max="784" width="7.25" style="3" bestFit="1" customWidth="1"/>
    <col min="785" max="785" width="11" style="3" bestFit="1" customWidth="1"/>
    <col min="786" max="786" width="6.375" style="3" bestFit="1" customWidth="1"/>
    <col min="787" max="787" width="9.875" style="3" bestFit="1" customWidth="1"/>
    <col min="788" max="788" width="8.375" style="3" bestFit="1" customWidth="1"/>
    <col min="789" max="789" width="6.875" style="3" bestFit="1" customWidth="1"/>
    <col min="790" max="790" width="9.875" style="3" bestFit="1" customWidth="1"/>
    <col min="791" max="791" width="9" style="3"/>
    <col min="792" max="794" width="9.25" style="3" bestFit="1" customWidth="1"/>
    <col min="795" max="1024" width="9" style="3"/>
    <col min="1025" max="1025" width="4.625" style="3" bestFit="1" customWidth="1"/>
    <col min="1026" max="1026" width="4" style="3" customWidth="1"/>
    <col min="1027" max="1027" width="9.25" style="3" bestFit="1" customWidth="1"/>
    <col min="1028" max="1028" width="9.375" style="3" bestFit="1" customWidth="1"/>
    <col min="1029" max="1029" width="18.625" style="3" bestFit="1" customWidth="1"/>
    <col min="1030" max="1030" width="20.125" style="3" bestFit="1" customWidth="1"/>
    <col min="1031" max="1031" width="8.75" style="3" customWidth="1"/>
    <col min="1032" max="1032" width="9.125" style="3" customWidth="1"/>
    <col min="1033" max="1033" width="11.375" style="3" customWidth="1"/>
    <col min="1034" max="1034" width="17" style="3" customWidth="1"/>
    <col min="1035" max="1039" width="8.375" style="3" bestFit="1" customWidth="1"/>
    <col min="1040" max="1040" width="7.25" style="3" bestFit="1" customWidth="1"/>
    <col min="1041" max="1041" width="11" style="3" bestFit="1" customWidth="1"/>
    <col min="1042" max="1042" width="6.375" style="3" bestFit="1" customWidth="1"/>
    <col min="1043" max="1043" width="9.875" style="3" bestFit="1" customWidth="1"/>
    <col min="1044" max="1044" width="8.375" style="3" bestFit="1" customWidth="1"/>
    <col min="1045" max="1045" width="6.875" style="3" bestFit="1" customWidth="1"/>
    <col min="1046" max="1046" width="9.875" style="3" bestFit="1" customWidth="1"/>
    <col min="1047" max="1047" width="9" style="3"/>
    <col min="1048" max="1050" width="9.25" style="3" bestFit="1" customWidth="1"/>
    <col min="1051" max="1280" width="9" style="3"/>
    <col min="1281" max="1281" width="4.625" style="3" bestFit="1" customWidth="1"/>
    <col min="1282" max="1282" width="4" style="3" customWidth="1"/>
    <col min="1283" max="1283" width="9.25" style="3" bestFit="1" customWidth="1"/>
    <col min="1284" max="1284" width="9.375" style="3" bestFit="1" customWidth="1"/>
    <col min="1285" max="1285" width="18.625" style="3" bestFit="1" customWidth="1"/>
    <col min="1286" max="1286" width="20.125" style="3" bestFit="1" customWidth="1"/>
    <col min="1287" max="1287" width="8.75" style="3" customWidth="1"/>
    <col min="1288" max="1288" width="9.125" style="3" customWidth="1"/>
    <col min="1289" max="1289" width="11.375" style="3" customWidth="1"/>
    <col min="1290" max="1290" width="17" style="3" customWidth="1"/>
    <col min="1291" max="1295" width="8.375" style="3" bestFit="1" customWidth="1"/>
    <col min="1296" max="1296" width="7.25" style="3" bestFit="1" customWidth="1"/>
    <col min="1297" max="1297" width="11" style="3" bestFit="1" customWidth="1"/>
    <col min="1298" max="1298" width="6.375" style="3" bestFit="1" customWidth="1"/>
    <col min="1299" max="1299" width="9.875" style="3" bestFit="1" customWidth="1"/>
    <col min="1300" max="1300" width="8.375" style="3" bestFit="1" customWidth="1"/>
    <col min="1301" max="1301" width="6.875" style="3" bestFit="1" customWidth="1"/>
    <col min="1302" max="1302" width="9.875" style="3" bestFit="1" customWidth="1"/>
    <col min="1303" max="1303" width="9" style="3"/>
    <col min="1304" max="1306" width="9.25" style="3" bestFit="1" customWidth="1"/>
    <col min="1307" max="1536" width="9" style="3"/>
    <col min="1537" max="1537" width="4.625" style="3" bestFit="1" customWidth="1"/>
    <col min="1538" max="1538" width="4" style="3" customWidth="1"/>
    <col min="1539" max="1539" width="9.25" style="3" bestFit="1" customWidth="1"/>
    <col min="1540" max="1540" width="9.375" style="3" bestFit="1" customWidth="1"/>
    <col min="1541" max="1541" width="18.625" style="3" bestFit="1" customWidth="1"/>
    <col min="1542" max="1542" width="20.125" style="3" bestFit="1" customWidth="1"/>
    <col min="1543" max="1543" width="8.75" style="3" customWidth="1"/>
    <col min="1544" max="1544" width="9.125" style="3" customWidth="1"/>
    <col min="1545" max="1545" width="11.375" style="3" customWidth="1"/>
    <col min="1546" max="1546" width="17" style="3" customWidth="1"/>
    <col min="1547" max="1551" width="8.375" style="3" bestFit="1" customWidth="1"/>
    <col min="1552" max="1552" width="7.25" style="3" bestFit="1" customWidth="1"/>
    <col min="1553" max="1553" width="11" style="3" bestFit="1" customWidth="1"/>
    <col min="1554" max="1554" width="6.375" style="3" bestFit="1" customWidth="1"/>
    <col min="1555" max="1555" width="9.875" style="3" bestFit="1" customWidth="1"/>
    <col min="1556" max="1556" width="8.375" style="3" bestFit="1" customWidth="1"/>
    <col min="1557" max="1557" width="6.875" style="3" bestFit="1" customWidth="1"/>
    <col min="1558" max="1558" width="9.875" style="3" bestFit="1" customWidth="1"/>
    <col min="1559" max="1559" width="9" style="3"/>
    <col min="1560" max="1562" width="9.25" style="3" bestFit="1" customWidth="1"/>
    <col min="1563" max="1792" width="9" style="3"/>
    <col min="1793" max="1793" width="4.625" style="3" bestFit="1" customWidth="1"/>
    <col min="1794" max="1794" width="4" style="3" customWidth="1"/>
    <col min="1795" max="1795" width="9.25" style="3" bestFit="1" customWidth="1"/>
    <col min="1796" max="1796" width="9.375" style="3" bestFit="1" customWidth="1"/>
    <col min="1797" max="1797" width="18.625" style="3" bestFit="1" customWidth="1"/>
    <col min="1798" max="1798" width="20.125" style="3" bestFit="1" customWidth="1"/>
    <col min="1799" max="1799" width="8.75" style="3" customWidth="1"/>
    <col min="1800" max="1800" width="9.125" style="3" customWidth="1"/>
    <col min="1801" max="1801" width="11.375" style="3" customWidth="1"/>
    <col min="1802" max="1802" width="17" style="3" customWidth="1"/>
    <col min="1803" max="1807" width="8.375" style="3" bestFit="1" customWidth="1"/>
    <col min="1808" max="1808" width="7.25" style="3" bestFit="1" customWidth="1"/>
    <col min="1809" max="1809" width="11" style="3" bestFit="1" customWidth="1"/>
    <col min="1810" max="1810" width="6.375" style="3" bestFit="1" customWidth="1"/>
    <col min="1811" max="1811" width="9.875" style="3" bestFit="1" customWidth="1"/>
    <col min="1812" max="1812" width="8.375" style="3" bestFit="1" customWidth="1"/>
    <col min="1813" max="1813" width="6.875" style="3" bestFit="1" customWidth="1"/>
    <col min="1814" max="1814" width="9.875" style="3" bestFit="1" customWidth="1"/>
    <col min="1815" max="1815" width="9" style="3"/>
    <col min="1816" max="1818" width="9.25" style="3" bestFit="1" customWidth="1"/>
    <col min="1819" max="2048" width="9" style="3"/>
    <col min="2049" max="2049" width="4.625" style="3" bestFit="1" customWidth="1"/>
    <col min="2050" max="2050" width="4" style="3" customWidth="1"/>
    <col min="2051" max="2051" width="9.25" style="3" bestFit="1" customWidth="1"/>
    <col min="2052" max="2052" width="9.375" style="3" bestFit="1" customWidth="1"/>
    <col min="2053" max="2053" width="18.625" style="3" bestFit="1" customWidth="1"/>
    <col min="2054" max="2054" width="20.125" style="3" bestFit="1" customWidth="1"/>
    <col min="2055" max="2055" width="8.75" style="3" customWidth="1"/>
    <col min="2056" max="2056" width="9.125" style="3" customWidth="1"/>
    <col min="2057" max="2057" width="11.375" style="3" customWidth="1"/>
    <col min="2058" max="2058" width="17" style="3" customWidth="1"/>
    <col min="2059" max="2063" width="8.375" style="3" bestFit="1" customWidth="1"/>
    <col min="2064" max="2064" width="7.25" style="3" bestFit="1" customWidth="1"/>
    <col min="2065" max="2065" width="11" style="3" bestFit="1" customWidth="1"/>
    <col min="2066" max="2066" width="6.375" style="3" bestFit="1" customWidth="1"/>
    <col min="2067" max="2067" width="9.875" style="3" bestFit="1" customWidth="1"/>
    <col min="2068" max="2068" width="8.375" style="3" bestFit="1" customWidth="1"/>
    <col min="2069" max="2069" width="6.875" style="3" bestFit="1" customWidth="1"/>
    <col min="2070" max="2070" width="9.875" style="3" bestFit="1" customWidth="1"/>
    <col min="2071" max="2071" width="9" style="3"/>
    <col min="2072" max="2074" width="9.25" style="3" bestFit="1" customWidth="1"/>
    <col min="2075" max="2304" width="9" style="3"/>
    <col min="2305" max="2305" width="4.625" style="3" bestFit="1" customWidth="1"/>
    <col min="2306" max="2306" width="4" style="3" customWidth="1"/>
    <col min="2307" max="2307" width="9.25" style="3" bestFit="1" customWidth="1"/>
    <col min="2308" max="2308" width="9.375" style="3" bestFit="1" customWidth="1"/>
    <col min="2309" max="2309" width="18.625" style="3" bestFit="1" customWidth="1"/>
    <col min="2310" max="2310" width="20.125" style="3" bestFit="1" customWidth="1"/>
    <col min="2311" max="2311" width="8.75" style="3" customWidth="1"/>
    <col min="2312" max="2312" width="9.125" style="3" customWidth="1"/>
    <col min="2313" max="2313" width="11.375" style="3" customWidth="1"/>
    <col min="2314" max="2314" width="17" style="3" customWidth="1"/>
    <col min="2315" max="2319" width="8.375" style="3" bestFit="1" customWidth="1"/>
    <col min="2320" max="2320" width="7.25" style="3" bestFit="1" customWidth="1"/>
    <col min="2321" max="2321" width="11" style="3" bestFit="1" customWidth="1"/>
    <col min="2322" max="2322" width="6.375" style="3" bestFit="1" customWidth="1"/>
    <col min="2323" max="2323" width="9.875" style="3" bestFit="1" customWidth="1"/>
    <col min="2324" max="2324" width="8.375" style="3" bestFit="1" customWidth="1"/>
    <col min="2325" max="2325" width="6.875" style="3" bestFit="1" customWidth="1"/>
    <col min="2326" max="2326" width="9.875" style="3" bestFit="1" customWidth="1"/>
    <col min="2327" max="2327" width="9" style="3"/>
    <col min="2328" max="2330" width="9.25" style="3" bestFit="1" customWidth="1"/>
    <col min="2331" max="2560" width="9" style="3"/>
    <col min="2561" max="2561" width="4.625" style="3" bestFit="1" customWidth="1"/>
    <col min="2562" max="2562" width="4" style="3" customWidth="1"/>
    <col min="2563" max="2563" width="9.25" style="3" bestFit="1" customWidth="1"/>
    <col min="2564" max="2564" width="9.375" style="3" bestFit="1" customWidth="1"/>
    <col min="2565" max="2565" width="18.625" style="3" bestFit="1" customWidth="1"/>
    <col min="2566" max="2566" width="20.125" style="3" bestFit="1" customWidth="1"/>
    <col min="2567" max="2567" width="8.75" style="3" customWidth="1"/>
    <col min="2568" max="2568" width="9.125" style="3" customWidth="1"/>
    <col min="2569" max="2569" width="11.375" style="3" customWidth="1"/>
    <col min="2570" max="2570" width="17" style="3" customWidth="1"/>
    <col min="2571" max="2575" width="8.375" style="3" bestFit="1" customWidth="1"/>
    <col min="2576" max="2576" width="7.25" style="3" bestFit="1" customWidth="1"/>
    <col min="2577" max="2577" width="11" style="3" bestFit="1" customWidth="1"/>
    <col min="2578" max="2578" width="6.375" style="3" bestFit="1" customWidth="1"/>
    <col min="2579" max="2579" width="9.875" style="3" bestFit="1" customWidth="1"/>
    <col min="2580" max="2580" width="8.375" style="3" bestFit="1" customWidth="1"/>
    <col min="2581" max="2581" width="6.875" style="3" bestFit="1" customWidth="1"/>
    <col min="2582" max="2582" width="9.875" style="3" bestFit="1" customWidth="1"/>
    <col min="2583" max="2583" width="9" style="3"/>
    <col min="2584" max="2586" width="9.25" style="3" bestFit="1" customWidth="1"/>
    <col min="2587" max="2816" width="9" style="3"/>
    <col min="2817" max="2817" width="4.625" style="3" bestFit="1" customWidth="1"/>
    <col min="2818" max="2818" width="4" style="3" customWidth="1"/>
    <col min="2819" max="2819" width="9.25" style="3" bestFit="1" customWidth="1"/>
    <col min="2820" max="2820" width="9.375" style="3" bestFit="1" customWidth="1"/>
    <col min="2821" max="2821" width="18.625" style="3" bestFit="1" customWidth="1"/>
    <col min="2822" max="2822" width="20.125" style="3" bestFit="1" customWidth="1"/>
    <col min="2823" max="2823" width="8.75" style="3" customWidth="1"/>
    <col min="2824" max="2824" width="9.125" style="3" customWidth="1"/>
    <col min="2825" max="2825" width="11.375" style="3" customWidth="1"/>
    <col min="2826" max="2826" width="17" style="3" customWidth="1"/>
    <col min="2827" max="2831" width="8.375" style="3" bestFit="1" customWidth="1"/>
    <col min="2832" max="2832" width="7.25" style="3" bestFit="1" customWidth="1"/>
    <col min="2833" max="2833" width="11" style="3" bestFit="1" customWidth="1"/>
    <col min="2834" max="2834" width="6.375" style="3" bestFit="1" customWidth="1"/>
    <col min="2835" max="2835" width="9.875" style="3" bestFit="1" customWidth="1"/>
    <col min="2836" max="2836" width="8.375" style="3" bestFit="1" customWidth="1"/>
    <col min="2837" max="2837" width="6.875" style="3" bestFit="1" customWidth="1"/>
    <col min="2838" max="2838" width="9.875" style="3" bestFit="1" customWidth="1"/>
    <col min="2839" max="2839" width="9" style="3"/>
    <col min="2840" max="2842" width="9.25" style="3" bestFit="1" customWidth="1"/>
    <col min="2843" max="3072" width="9" style="3"/>
    <col min="3073" max="3073" width="4.625" style="3" bestFit="1" customWidth="1"/>
    <col min="3074" max="3074" width="4" style="3" customWidth="1"/>
    <col min="3075" max="3075" width="9.25" style="3" bestFit="1" customWidth="1"/>
    <col min="3076" max="3076" width="9.375" style="3" bestFit="1" customWidth="1"/>
    <col min="3077" max="3077" width="18.625" style="3" bestFit="1" customWidth="1"/>
    <col min="3078" max="3078" width="20.125" style="3" bestFit="1" customWidth="1"/>
    <col min="3079" max="3079" width="8.75" style="3" customWidth="1"/>
    <col min="3080" max="3080" width="9.125" style="3" customWidth="1"/>
    <col min="3081" max="3081" width="11.375" style="3" customWidth="1"/>
    <col min="3082" max="3082" width="17" style="3" customWidth="1"/>
    <col min="3083" max="3087" width="8.375" style="3" bestFit="1" customWidth="1"/>
    <col min="3088" max="3088" width="7.25" style="3" bestFit="1" customWidth="1"/>
    <col min="3089" max="3089" width="11" style="3" bestFit="1" customWidth="1"/>
    <col min="3090" max="3090" width="6.375" style="3" bestFit="1" customWidth="1"/>
    <col min="3091" max="3091" width="9.875" style="3" bestFit="1" customWidth="1"/>
    <col min="3092" max="3092" width="8.375" style="3" bestFit="1" customWidth="1"/>
    <col min="3093" max="3093" width="6.875" style="3" bestFit="1" customWidth="1"/>
    <col min="3094" max="3094" width="9.875" style="3" bestFit="1" customWidth="1"/>
    <col min="3095" max="3095" width="9" style="3"/>
    <col min="3096" max="3098" width="9.25" style="3" bestFit="1" customWidth="1"/>
    <col min="3099" max="3328" width="9" style="3"/>
    <col min="3329" max="3329" width="4.625" style="3" bestFit="1" customWidth="1"/>
    <col min="3330" max="3330" width="4" style="3" customWidth="1"/>
    <col min="3331" max="3331" width="9.25" style="3" bestFit="1" customWidth="1"/>
    <col min="3332" max="3332" width="9.375" style="3" bestFit="1" customWidth="1"/>
    <col min="3333" max="3333" width="18.625" style="3" bestFit="1" customWidth="1"/>
    <col min="3334" max="3334" width="20.125" style="3" bestFit="1" customWidth="1"/>
    <col min="3335" max="3335" width="8.75" style="3" customWidth="1"/>
    <col min="3336" max="3336" width="9.125" style="3" customWidth="1"/>
    <col min="3337" max="3337" width="11.375" style="3" customWidth="1"/>
    <col min="3338" max="3338" width="17" style="3" customWidth="1"/>
    <col min="3339" max="3343" width="8.375" style="3" bestFit="1" customWidth="1"/>
    <col min="3344" max="3344" width="7.25" style="3" bestFit="1" customWidth="1"/>
    <col min="3345" max="3345" width="11" style="3" bestFit="1" customWidth="1"/>
    <col min="3346" max="3346" width="6.375" style="3" bestFit="1" customWidth="1"/>
    <col min="3347" max="3347" width="9.875" style="3" bestFit="1" customWidth="1"/>
    <col min="3348" max="3348" width="8.375" style="3" bestFit="1" customWidth="1"/>
    <col min="3349" max="3349" width="6.875" style="3" bestFit="1" customWidth="1"/>
    <col min="3350" max="3350" width="9.875" style="3" bestFit="1" customWidth="1"/>
    <col min="3351" max="3351" width="9" style="3"/>
    <col min="3352" max="3354" width="9.25" style="3" bestFit="1" customWidth="1"/>
    <col min="3355" max="3584" width="9" style="3"/>
    <col min="3585" max="3585" width="4.625" style="3" bestFit="1" customWidth="1"/>
    <col min="3586" max="3586" width="4" style="3" customWidth="1"/>
    <col min="3587" max="3587" width="9.25" style="3" bestFit="1" customWidth="1"/>
    <col min="3588" max="3588" width="9.375" style="3" bestFit="1" customWidth="1"/>
    <col min="3589" max="3589" width="18.625" style="3" bestFit="1" customWidth="1"/>
    <col min="3590" max="3590" width="20.125" style="3" bestFit="1" customWidth="1"/>
    <col min="3591" max="3591" width="8.75" style="3" customWidth="1"/>
    <col min="3592" max="3592" width="9.125" style="3" customWidth="1"/>
    <col min="3593" max="3593" width="11.375" style="3" customWidth="1"/>
    <col min="3594" max="3594" width="17" style="3" customWidth="1"/>
    <col min="3595" max="3599" width="8.375" style="3" bestFit="1" customWidth="1"/>
    <col min="3600" max="3600" width="7.25" style="3" bestFit="1" customWidth="1"/>
    <col min="3601" max="3601" width="11" style="3" bestFit="1" customWidth="1"/>
    <col min="3602" max="3602" width="6.375" style="3" bestFit="1" customWidth="1"/>
    <col min="3603" max="3603" width="9.875" style="3" bestFit="1" customWidth="1"/>
    <col min="3604" max="3604" width="8.375" style="3" bestFit="1" customWidth="1"/>
    <col min="3605" max="3605" width="6.875" style="3" bestFit="1" customWidth="1"/>
    <col min="3606" max="3606" width="9.875" style="3" bestFit="1" customWidth="1"/>
    <col min="3607" max="3607" width="9" style="3"/>
    <col min="3608" max="3610" width="9.25" style="3" bestFit="1" customWidth="1"/>
    <col min="3611" max="3840" width="9" style="3"/>
    <col min="3841" max="3841" width="4.625" style="3" bestFit="1" customWidth="1"/>
    <col min="3842" max="3842" width="4" style="3" customWidth="1"/>
    <col min="3843" max="3843" width="9.25" style="3" bestFit="1" customWidth="1"/>
    <col min="3844" max="3844" width="9.375" style="3" bestFit="1" customWidth="1"/>
    <col min="3845" max="3845" width="18.625" style="3" bestFit="1" customWidth="1"/>
    <col min="3846" max="3846" width="20.125" style="3" bestFit="1" customWidth="1"/>
    <col min="3847" max="3847" width="8.75" style="3" customWidth="1"/>
    <col min="3848" max="3848" width="9.125" style="3" customWidth="1"/>
    <col min="3849" max="3849" width="11.375" style="3" customWidth="1"/>
    <col min="3850" max="3850" width="17" style="3" customWidth="1"/>
    <col min="3851" max="3855" width="8.375" style="3" bestFit="1" customWidth="1"/>
    <col min="3856" max="3856" width="7.25" style="3" bestFit="1" customWidth="1"/>
    <col min="3857" max="3857" width="11" style="3" bestFit="1" customWidth="1"/>
    <col min="3858" max="3858" width="6.375" style="3" bestFit="1" customWidth="1"/>
    <col min="3859" max="3859" width="9.875" style="3" bestFit="1" customWidth="1"/>
    <col min="3860" max="3860" width="8.375" style="3" bestFit="1" customWidth="1"/>
    <col min="3861" max="3861" width="6.875" style="3" bestFit="1" customWidth="1"/>
    <col min="3862" max="3862" width="9.875" style="3" bestFit="1" customWidth="1"/>
    <col min="3863" max="3863" width="9" style="3"/>
    <col min="3864" max="3866" width="9.25" style="3" bestFit="1" customWidth="1"/>
    <col min="3867" max="4096" width="9" style="3"/>
    <col min="4097" max="4097" width="4.625" style="3" bestFit="1" customWidth="1"/>
    <col min="4098" max="4098" width="4" style="3" customWidth="1"/>
    <col min="4099" max="4099" width="9.25" style="3" bestFit="1" customWidth="1"/>
    <col min="4100" max="4100" width="9.375" style="3" bestFit="1" customWidth="1"/>
    <col min="4101" max="4101" width="18.625" style="3" bestFit="1" customWidth="1"/>
    <col min="4102" max="4102" width="20.125" style="3" bestFit="1" customWidth="1"/>
    <col min="4103" max="4103" width="8.75" style="3" customWidth="1"/>
    <col min="4104" max="4104" width="9.125" style="3" customWidth="1"/>
    <col min="4105" max="4105" width="11.375" style="3" customWidth="1"/>
    <col min="4106" max="4106" width="17" style="3" customWidth="1"/>
    <col min="4107" max="4111" width="8.375" style="3" bestFit="1" customWidth="1"/>
    <col min="4112" max="4112" width="7.25" style="3" bestFit="1" customWidth="1"/>
    <col min="4113" max="4113" width="11" style="3" bestFit="1" customWidth="1"/>
    <col min="4114" max="4114" width="6.375" style="3" bestFit="1" customWidth="1"/>
    <col min="4115" max="4115" width="9.875" style="3" bestFit="1" customWidth="1"/>
    <col min="4116" max="4116" width="8.375" style="3" bestFit="1" customWidth="1"/>
    <col min="4117" max="4117" width="6.875" style="3" bestFit="1" customWidth="1"/>
    <col min="4118" max="4118" width="9.875" style="3" bestFit="1" customWidth="1"/>
    <col min="4119" max="4119" width="9" style="3"/>
    <col min="4120" max="4122" width="9.25" style="3" bestFit="1" customWidth="1"/>
    <col min="4123" max="4352" width="9" style="3"/>
    <col min="4353" max="4353" width="4.625" style="3" bestFit="1" customWidth="1"/>
    <col min="4354" max="4354" width="4" style="3" customWidth="1"/>
    <col min="4355" max="4355" width="9.25" style="3" bestFit="1" customWidth="1"/>
    <col min="4356" max="4356" width="9.375" style="3" bestFit="1" customWidth="1"/>
    <col min="4357" max="4357" width="18.625" style="3" bestFit="1" customWidth="1"/>
    <col min="4358" max="4358" width="20.125" style="3" bestFit="1" customWidth="1"/>
    <col min="4359" max="4359" width="8.75" style="3" customWidth="1"/>
    <col min="4360" max="4360" width="9.125" style="3" customWidth="1"/>
    <col min="4361" max="4361" width="11.375" style="3" customWidth="1"/>
    <col min="4362" max="4362" width="17" style="3" customWidth="1"/>
    <col min="4363" max="4367" width="8.375" style="3" bestFit="1" customWidth="1"/>
    <col min="4368" max="4368" width="7.25" style="3" bestFit="1" customWidth="1"/>
    <col min="4369" max="4369" width="11" style="3" bestFit="1" customWidth="1"/>
    <col min="4370" max="4370" width="6.375" style="3" bestFit="1" customWidth="1"/>
    <col min="4371" max="4371" width="9.875" style="3" bestFit="1" customWidth="1"/>
    <col min="4372" max="4372" width="8.375" style="3" bestFit="1" customWidth="1"/>
    <col min="4373" max="4373" width="6.875" style="3" bestFit="1" customWidth="1"/>
    <col min="4374" max="4374" width="9.875" style="3" bestFit="1" customWidth="1"/>
    <col min="4375" max="4375" width="9" style="3"/>
    <col min="4376" max="4378" width="9.25" style="3" bestFit="1" customWidth="1"/>
    <col min="4379" max="4608" width="9" style="3"/>
    <col min="4609" max="4609" width="4.625" style="3" bestFit="1" customWidth="1"/>
    <col min="4610" max="4610" width="4" style="3" customWidth="1"/>
    <col min="4611" max="4611" width="9.25" style="3" bestFit="1" customWidth="1"/>
    <col min="4612" max="4612" width="9.375" style="3" bestFit="1" customWidth="1"/>
    <col min="4613" max="4613" width="18.625" style="3" bestFit="1" customWidth="1"/>
    <col min="4614" max="4614" width="20.125" style="3" bestFit="1" customWidth="1"/>
    <col min="4615" max="4615" width="8.75" style="3" customWidth="1"/>
    <col min="4616" max="4616" width="9.125" style="3" customWidth="1"/>
    <col min="4617" max="4617" width="11.375" style="3" customWidth="1"/>
    <col min="4618" max="4618" width="17" style="3" customWidth="1"/>
    <col min="4619" max="4623" width="8.375" style="3" bestFit="1" customWidth="1"/>
    <col min="4624" max="4624" width="7.25" style="3" bestFit="1" customWidth="1"/>
    <col min="4625" max="4625" width="11" style="3" bestFit="1" customWidth="1"/>
    <col min="4626" max="4626" width="6.375" style="3" bestFit="1" customWidth="1"/>
    <col min="4627" max="4627" width="9.875" style="3" bestFit="1" customWidth="1"/>
    <col min="4628" max="4628" width="8.375" style="3" bestFit="1" customWidth="1"/>
    <col min="4629" max="4629" width="6.875" style="3" bestFit="1" customWidth="1"/>
    <col min="4630" max="4630" width="9.875" style="3" bestFit="1" customWidth="1"/>
    <col min="4631" max="4631" width="9" style="3"/>
    <col min="4632" max="4634" width="9.25" style="3" bestFit="1" customWidth="1"/>
    <col min="4635" max="4864" width="9" style="3"/>
    <col min="4865" max="4865" width="4.625" style="3" bestFit="1" customWidth="1"/>
    <col min="4866" max="4866" width="4" style="3" customWidth="1"/>
    <col min="4867" max="4867" width="9.25" style="3" bestFit="1" customWidth="1"/>
    <col min="4868" max="4868" width="9.375" style="3" bestFit="1" customWidth="1"/>
    <col min="4869" max="4869" width="18.625" style="3" bestFit="1" customWidth="1"/>
    <col min="4870" max="4870" width="20.125" style="3" bestFit="1" customWidth="1"/>
    <col min="4871" max="4871" width="8.75" style="3" customWidth="1"/>
    <col min="4872" max="4872" width="9.125" style="3" customWidth="1"/>
    <col min="4873" max="4873" width="11.375" style="3" customWidth="1"/>
    <col min="4874" max="4874" width="17" style="3" customWidth="1"/>
    <col min="4875" max="4879" width="8.375" style="3" bestFit="1" customWidth="1"/>
    <col min="4880" max="4880" width="7.25" style="3" bestFit="1" customWidth="1"/>
    <col min="4881" max="4881" width="11" style="3" bestFit="1" customWidth="1"/>
    <col min="4882" max="4882" width="6.375" style="3" bestFit="1" customWidth="1"/>
    <col min="4883" max="4883" width="9.875" style="3" bestFit="1" customWidth="1"/>
    <col min="4884" max="4884" width="8.375" style="3" bestFit="1" customWidth="1"/>
    <col min="4885" max="4885" width="6.875" style="3" bestFit="1" customWidth="1"/>
    <col min="4886" max="4886" width="9.875" style="3" bestFit="1" customWidth="1"/>
    <col min="4887" max="4887" width="9" style="3"/>
    <col min="4888" max="4890" width="9.25" style="3" bestFit="1" customWidth="1"/>
    <col min="4891" max="5120" width="9" style="3"/>
    <col min="5121" max="5121" width="4.625" style="3" bestFit="1" customWidth="1"/>
    <col min="5122" max="5122" width="4" style="3" customWidth="1"/>
    <col min="5123" max="5123" width="9.25" style="3" bestFit="1" customWidth="1"/>
    <col min="5124" max="5124" width="9.375" style="3" bestFit="1" customWidth="1"/>
    <col min="5125" max="5125" width="18.625" style="3" bestFit="1" customWidth="1"/>
    <col min="5126" max="5126" width="20.125" style="3" bestFit="1" customWidth="1"/>
    <col min="5127" max="5127" width="8.75" style="3" customWidth="1"/>
    <col min="5128" max="5128" width="9.125" style="3" customWidth="1"/>
    <col min="5129" max="5129" width="11.375" style="3" customWidth="1"/>
    <col min="5130" max="5130" width="17" style="3" customWidth="1"/>
    <col min="5131" max="5135" width="8.375" style="3" bestFit="1" customWidth="1"/>
    <col min="5136" max="5136" width="7.25" style="3" bestFit="1" customWidth="1"/>
    <col min="5137" max="5137" width="11" style="3" bestFit="1" customWidth="1"/>
    <col min="5138" max="5138" width="6.375" style="3" bestFit="1" customWidth="1"/>
    <col min="5139" max="5139" width="9.875" style="3" bestFit="1" customWidth="1"/>
    <col min="5140" max="5140" width="8.375" style="3" bestFit="1" customWidth="1"/>
    <col min="5141" max="5141" width="6.875" style="3" bestFit="1" customWidth="1"/>
    <col min="5142" max="5142" width="9.875" style="3" bestFit="1" customWidth="1"/>
    <col min="5143" max="5143" width="9" style="3"/>
    <col min="5144" max="5146" width="9.25" style="3" bestFit="1" customWidth="1"/>
    <col min="5147" max="5376" width="9" style="3"/>
    <col min="5377" max="5377" width="4.625" style="3" bestFit="1" customWidth="1"/>
    <col min="5378" max="5378" width="4" style="3" customWidth="1"/>
    <col min="5379" max="5379" width="9.25" style="3" bestFit="1" customWidth="1"/>
    <col min="5380" max="5380" width="9.375" style="3" bestFit="1" customWidth="1"/>
    <col min="5381" max="5381" width="18.625" style="3" bestFit="1" customWidth="1"/>
    <col min="5382" max="5382" width="20.125" style="3" bestFit="1" customWidth="1"/>
    <col min="5383" max="5383" width="8.75" style="3" customWidth="1"/>
    <col min="5384" max="5384" width="9.125" style="3" customWidth="1"/>
    <col min="5385" max="5385" width="11.375" style="3" customWidth="1"/>
    <col min="5386" max="5386" width="17" style="3" customWidth="1"/>
    <col min="5387" max="5391" width="8.375" style="3" bestFit="1" customWidth="1"/>
    <col min="5392" max="5392" width="7.25" style="3" bestFit="1" customWidth="1"/>
    <col min="5393" max="5393" width="11" style="3" bestFit="1" customWidth="1"/>
    <col min="5394" max="5394" width="6.375" style="3" bestFit="1" customWidth="1"/>
    <col min="5395" max="5395" width="9.875" style="3" bestFit="1" customWidth="1"/>
    <col min="5396" max="5396" width="8.375" style="3" bestFit="1" customWidth="1"/>
    <col min="5397" max="5397" width="6.875" style="3" bestFit="1" customWidth="1"/>
    <col min="5398" max="5398" width="9.875" style="3" bestFit="1" customWidth="1"/>
    <col min="5399" max="5399" width="9" style="3"/>
    <col min="5400" max="5402" width="9.25" style="3" bestFit="1" customWidth="1"/>
    <col min="5403" max="5632" width="9" style="3"/>
    <col min="5633" max="5633" width="4.625" style="3" bestFit="1" customWidth="1"/>
    <col min="5634" max="5634" width="4" style="3" customWidth="1"/>
    <col min="5635" max="5635" width="9.25" style="3" bestFit="1" customWidth="1"/>
    <col min="5636" max="5636" width="9.375" style="3" bestFit="1" customWidth="1"/>
    <col min="5637" max="5637" width="18.625" style="3" bestFit="1" customWidth="1"/>
    <col min="5638" max="5638" width="20.125" style="3" bestFit="1" customWidth="1"/>
    <col min="5639" max="5639" width="8.75" style="3" customWidth="1"/>
    <col min="5640" max="5640" width="9.125" style="3" customWidth="1"/>
    <col min="5641" max="5641" width="11.375" style="3" customWidth="1"/>
    <col min="5642" max="5642" width="17" style="3" customWidth="1"/>
    <col min="5643" max="5647" width="8.375" style="3" bestFit="1" customWidth="1"/>
    <col min="5648" max="5648" width="7.25" style="3" bestFit="1" customWidth="1"/>
    <col min="5649" max="5649" width="11" style="3" bestFit="1" customWidth="1"/>
    <col min="5650" max="5650" width="6.375" style="3" bestFit="1" customWidth="1"/>
    <col min="5651" max="5651" width="9.875" style="3" bestFit="1" customWidth="1"/>
    <col min="5652" max="5652" width="8.375" style="3" bestFit="1" customWidth="1"/>
    <col min="5653" max="5653" width="6.875" style="3" bestFit="1" customWidth="1"/>
    <col min="5654" max="5654" width="9.875" style="3" bestFit="1" customWidth="1"/>
    <col min="5655" max="5655" width="9" style="3"/>
    <col min="5656" max="5658" width="9.25" style="3" bestFit="1" customWidth="1"/>
    <col min="5659" max="5888" width="9" style="3"/>
    <col min="5889" max="5889" width="4.625" style="3" bestFit="1" customWidth="1"/>
    <col min="5890" max="5890" width="4" style="3" customWidth="1"/>
    <col min="5891" max="5891" width="9.25" style="3" bestFit="1" customWidth="1"/>
    <col min="5892" max="5892" width="9.375" style="3" bestFit="1" customWidth="1"/>
    <col min="5893" max="5893" width="18.625" style="3" bestFit="1" customWidth="1"/>
    <col min="5894" max="5894" width="20.125" style="3" bestFit="1" customWidth="1"/>
    <col min="5895" max="5895" width="8.75" style="3" customWidth="1"/>
    <col min="5896" max="5896" width="9.125" style="3" customWidth="1"/>
    <col min="5897" max="5897" width="11.375" style="3" customWidth="1"/>
    <col min="5898" max="5898" width="17" style="3" customWidth="1"/>
    <col min="5899" max="5903" width="8.375" style="3" bestFit="1" customWidth="1"/>
    <col min="5904" max="5904" width="7.25" style="3" bestFit="1" customWidth="1"/>
    <col min="5905" max="5905" width="11" style="3" bestFit="1" customWidth="1"/>
    <col min="5906" max="5906" width="6.375" style="3" bestFit="1" customWidth="1"/>
    <col min="5907" max="5907" width="9.875" style="3" bestFit="1" customWidth="1"/>
    <col min="5908" max="5908" width="8.375" style="3" bestFit="1" customWidth="1"/>
    <col min="5909" max="5909" width="6.875" style="3" bestFit="1" customWidth="1"/>
    <col min="5910" max="5910" width="9.875" style="3" bestFit="1" customWidth="1"/>
    <col min="5911" max="5911" width="9" style="3"/>
    <col min="5912" max="5914" width="9.25" style="3" bestFit="1" customWidth="1"/>
    <col min="5915" max="6144" width="9" style="3"/>
    <col min="6145" max="6145" width="4.625" style="3" bestFit="1" customWidth="1"/>
    <col min="6146" max="6146" width="4" style="3" customWidth="1"/>
    <col min="6147" max="6147" width="9.25" style="3" bestFit="1" customWidth="1"/>
    <col min="6148" max="6148" width="9.375" style="3" bestFit="1" customWidth="1"/>
    <col min="6149" max="6149" width="18.625" style="3" bestFit="1" customWidth="1"/>
    <col min="6150" max="6150" width="20.125" style="3" bestFit="1" customWidth="1"/>
    <col min="6151" max="6151" width="8.75" style="3" customWidth="1"/>
    <col min="6152" max="6152" width="9.125" style="3" customWidth="1"/>
    <col min="6153" max="6153" width="11.375" style="3" customWidth="1"/>
    <col min="6154" max="6154" width="17" style="3" customWidth="1"/>
    <col min="6155" max="6159" width="8.375" style="3" bestFit="1" customWidth="1"/>
    <col min="6160" max="6160" width="7.25" style="3" bestFit="1" customWidth="1"/>
    <col min="6161" max="6161" width="11" style="3" bestFit="1" customWidth="1"/>
    <col min="6162" max="6162" width="6.375" style="3" bestFit="1" customWidth="1"/>
    <col min="6163" max="6163" width="9.875" style="3" bestFit="1" customWidth="1"/>
    <col min="6164" max="6164" width="8.375" style="3" bestFit="1" customWidth="1"/>
    <col min="6165" max="6165" width="6.875" style="3" bestFit="1" customWidth="1"/>
    <col min="6166" max="6166" width="9.875" style="3" bestFit="1" customWidth="1"/>
    <col min="6167" max="6167" width="9" style="3"/>
    <col min="6168" max="6170" width="9.25" style="3" bestFit="1" customWidth="1"/>
    <col min="6171" max="6400" width="9" style="3"/>
    <col min="6401" max="6401" width="4.625" style="3" bestFit="1" customWidth="1"/>
    <col min="6402" max="6402" width="4" style="3" customWidth="1"/>
    <col min="6403" max="6403" width="9.25" style="3" bestFit="1" customWidth="1"/>
    <col min="6404" max="6404" width="9.375" style="3" bestFit="1" customWidth="1"/>
    <col min="6405" max="6405" width="18.625" style="3" bestFit="1" customWidth="1"/>
    <col min="6406" max="6406" width="20.125" style="3" bestFit="1" customWidth="1"/>
    <col min="6407" max="6407" width="8.75" style="3" customWidth="1"/>
    <col min="6408" max="6408" width="9.125" style="3" customWidth="1"/>
    <col min="6409" max="6409" width="11.375" style="3" customWidth="1"/>
    <col min="6410" max="6410" width="17" style="3" customWidth="1"/>
    <col min="6411" max="6415" width="8.375" style="3" bestFit="1" customWidth="1"/>
    <col min="6416" max="6416" width="7.25" style="3" bestFit="1" customWidth="1"/>
    <col min="6417" max="6417" width="11" style="3" bestFit="1" customWidth="1"/>
    <col min="6418" max="6418" width="6.375" style="3" bestFit="1" customWidth="1"/>
    <col min="6419" max="6419" width="9.875" style="3" bestFit="1" customWidth="1"/>
    <col min="6420" max="6420" width="8.375" style="3" bestFit="1" customWidth="1"/>
    <col min="6421" max="6421" width="6.875" style="3" bestFit="1" customWidth="1"/>
    <col min="6422" max="6422" width="9.875" style="3" bestFit="1" customWidth="1"/>
    <col min="6423" max="6423" width="9" style="3"/>
    <col min="6424" max="6426" width="9.25" style="3" bestFit="1" customWidth="1"/>
    <col min="6427" max="6656" width="9" style="3"/>
    <col min="6657" max="6657" width="4.625" style="3" bestFit="1" customWidth="1"/>
    <col min="6658" max="6658" width="4" style="3" customWidth="1"/>
    <col min="6659" max="6659" width="9.25" style="3" bestFit="1" customWidth="1"/>
    <col min="6660" max="6660" width="9.375" style="3" bestFit="1" customWidth="1"/>
    <col min="6661" max="6661" width="18.625" style="3" bestFit="1" customWidth="1"/>
    <col min="6662" max="6662" width="20.125" style="3" bestFit="1" customWidth="1"/>
    <col min="6663" max="6663" width="8.75" style="3" customWidth="1"/>
    <col min="6664" max="6664" width="9.125" style="3" customWidth="1"/>
    <col min="6665" max="6665" width="11.375" style="3" customWidth="1"/>
    <col min="6666" max="6666" width="17" style="3" customWidth="1"/>
    <col min="6667" max="6671" width="8.375" style="3" bestFit="1" customWidth="1"/>
    <col min="6672" max="6672" width="7.25" style="3" bestFit="1" customWidth="1"/>
    <col min="6673" max="6673" width="11" style="3" bestFit="1" customWidth="1"/>
    <col min="6674" max="6674" width="6.375" style="3" bestFit="1" customWidth="1"/>
    <col min="6675" max="6675" width="9.875" style="3" bestFit="1" customWidth="1"/>
    <col min="6676" max="6676" width="8.375" style="3" bestFit="1" customWidth="1"/>
    <col min="6677" max="6677" width="6.875" style="3" bestFit="1" customWidth="1"/>
    <col min="6678" max="6678" width="9.875" style="3" bestFit="1" customWidth="1"/>
    <col min="6679" max="6679" width="9" style="3"/>
    <col min="6680" max="6682" width="9.25" style="3" bestFit="1" customWidth="1"/>
    <col min="6683" max="6912" width="9" style="3"/>
    <col min="6913" max="6913" width="4.625" style="3" bestFit="1" customWidth="1"/>
    <col min="6914" max="6914" width="4" style="3" customWidth="1"/>
    <col min="6915" max="6915" width="9.25" style="3" bestFit="1" customWidth="1"/>
    <col min="6916" max="6916" width="9.375" style="3" bestFit="1" customWidth="1"/>
    <col min="6917" max="6917" width="18.625" style="3" bestFit="1" customWidth="1"/>
    <col min="6918" max="6918" width="20.125" style="3" bestFit="1" customWidth="1"/>
    <col min="6919" max="6919" width="8.75" style="3" customWidth="1"/>
    <col min="6920" max="6920" width="9.125" style="3" customWidth="1"/>
    <col min="6921" max="6921" width="11.375" style="3" customWidth="1"/>
    <col min="6922" max="6922" width="17" style="3" customWidth="1"/>
    <col min="6923" max="6927" width="8.375" style="3" bestFit="1" customWidth="1"/>
    <col min="6928" max="6928" width="7.25" style="3" bestFit="1" customWidth="1"/>
    <col min="6929" max="6929" width="11" style="3" bestFit="1" customWidth="1"/>
    <col min="6930" max="6930" width="6.375" style="3" bestFit="1" customWidth="1"/>
    <col min="6931" max="6931" width="9.875" style="3" bestFit="1" customWidth="1"/>
    <col min="6932" max="6932" width="8.375" style="3" bestFit="1" customWidth="1"/>
    <col min="6933" max="6933" width="6.875" style="3" bestFit="1" customWidth="1"/>
    <col min="6934" max="6934" width="9.875" style="3" bestFit="1" customWidth="1"/>
    <col min="6935" max="6935" width="9" style="3"/>
    <col min="6936" max="6938" width="9.25" style="3" bestFit="1" customWidth="1"/>
    <col min="6939" max="7168" width="9" style="3"/>
    <col min="7169" max="7169" width="4.625" style="3" bestFit="1" customWidth="1"/>
    <col min="7170" max="7170" width="4" style="3" customWidth="1"/>
    <col min="7171" max="7171" width="9.25" style="3" bestFit="1" customWidth="1"/>
    <col min="7172" max="7172" width="9.375" style="3" bestFit="1" customWidth="1"/>
    <col min="7173" max="7173" width="18.625" style="3" bestFit="1" customWidth="1"/>
    <col min="7174" max="7174" width="20.125" style="3" bestFit="1" customWidth="1"/>
    <col min="7175" max="7175" width="8.75" style="3" customWidth="1"/>
    <col min="7176" max="7176" width="9.125" style="3" customWidth="1"/>
    <col min="7177" max="7177" width="11.375" style="3" customWidth="1"/>
    <col min="7178" max="7178" width="17" style="3" customWidth="1"/>
    <col min="7179" max="7183" width="8.375" style="3" bestFit="1" customWidth="1"/>
    <col min="7184" max="7184" width="7.25" style="3" bestFit="1" customWidth="1"/>
    <col min="7185" max="7185" width="11" style="3" bestFit="1" customWidth="1"/>
    <col min="7186" max="7186" width="6.375" style="3" bestFit="1" customWidth="1"/>
    <col min="7187" max="7187" width="9.875" style="3" bestFit="1" customWidth="1"/>
    <col min="7188" max="7188" width="8.375" style="3" bestFit="1" customWidth="1"/>
    <col min="7189" max="7189" width="6.875" style="3" bestFit="1" customWidth="1"/>
    <col min="7190" max="7190" width="9.875" style="3" bestFit="1" customWidth="1"/>
    <col min="7191" max="7191" width="9" style="3"/>
    <col min="7192" max="7194" width="9.25" style="3" bestFit="1" customWidth="1"/>
    <col min="7195" max="7424" width="9" style="3"/>
    <col min="7425" max="7425" width="4.625" style="3" bestFit="1" customWidth="1"/>
    <col min="7426" max="7426" width="4" style="3" customWidth="1"/>
    <col min="7427" max="7427" width="9.25" style="3" bestFit="1" customWidth="1"/>
    <col min="7428" max="7428" width="9.375" style="3" bestFit="1" customWidth="1"/>
    <col min="7429" max="7429" width="18.625" style="3" bestFit="1" customWidth="1"/>
    <col min="7430" max="7430" width="20.125" style="3" bestFit="1" customWidth="1"/>
    <col min="7431" max="7431" width="8.75" style="3" customWidth="1"/>
    <col min="7432" max="7432" width="9.125" style="3" customWidth="1"/>
    <col min="7433" max="7433" width="11.375" style="3" customWidth="1"/>
    <col min="7434" max="7434" width="17" style="3" customWidth="1"/>
    <col min="7435" max="7439" width="8.375" style="3" bestFit="1" customWidth="1"/>
    <col min="7440" max="7440" width="7.25" style="3" bestFit="1" customWidth="1"/>
    <col min="7441" max="7441" width="11" style="3" bestFit="1" customWidth="1"/>
    <col min="7442" max="7442" width="6.375" style="3" bestFit="1" customWidth="1"/>
    <col min="7443" max="7443" width="9.875" style="3" bestFit="1" customWidth="1"/>
    <col min="7444" max="7444" width="8.375" style="3" bestFit="1" customWidth="1"/>
    <col min="7445" max="7445" width="6.875" style="3" bestFit="1" customWidth="1"/>
    <col min="7446" max="7446" width="9.875" style="3" bestFit="1" customWidth="1"/>
    <col min="7447" max="7447" width="9" style="3"/>
    <col min="7448" max="7450" width="9.25" style="3" bestFit="1" customWidth="1"/>
    <col min="7451" max="7680" width="9" style="3"/>
    <col min="7681" max="7681" width="4.625" style="3" bestFit="1" customWidth="1"/>
    <col min="7682" max="7682" width="4" style="3" customWidth="1"/>
    <col min="7683" max="7683" width="9.25" style="3" bestFit="1" customWidth="1"/>
    <col min="7684" max="7684" width="9.375" style="3" bestFit="1" customWidth="1"/>
    <col min="7685" max="7685" width="18.625" style="3" bestFit="1" customWidth="1"/>
    <col min="7686" max="7686" width="20.125" style="3" bestFit="1" customWidth="1"/>
    <col min="7687" max="7687" width="8.75" style="3" customWidth="1"/>
    <col min="7688" max="7688" width="9.125" style="3" customWidth="1"/>
    <col min="7689" max="7689" width="11.375" style="3" customWidth="1"/>
    <col min="7690" max="7690" width="17" style="3" customWidth="1"/>
    <col min="7691" max="7695" width="8.375" style="3" bestFit="1" customWidth="1"/>
    <col min="7696" max="7696" width="7.25" style="3" bestFit="1" customWidth="1"/>
    <col min="7697" max="7697" width="11" style="3" bestFit="1" customWidth="1"/>
    <col min="7698" max="7698" width="6.375" style="3" bestFit="1" customWidth="1"/>
    <col min="7699" max="7699" width="9.875" style="3" bestFit="1" customWidth="1"/>
    <col min="7700" max="7700" width="8.375" style="3" bestFit="1" customWidth="1"/>
    <col min="7701" max="7701" width="6.875" style="3" bestFit="1" customWidth="1"/>
    <col min="7702" max="7702" width="9.875" style="3" bestFit="1" customWidth="1"/>
    <col min="7703" max="7703" width="9" style="3"/>
    <col min="7704" max="7706" width="9.25" style="3" bestFit="1" customWidth="1"/>
    <col min="7707" max="7936" width="9" style="3"/>
    <col min="7937" max="7937" width="4.625" style="3" bestFit="1" customWidth="1"/>
    <col min="7938" max="7938" width="4" style="3" customWidth="1"/>
    <col min="7939" max="7939" width="9.25" style="3" bestFit="1" customWidth="1"/>
    <col min="7940" max="7940" width="9.375" style="3" bestFit="1" customWidth="1"/>
    <col min="7941" max="7941" width="18.625" style="3" bestFit="1" customWidth="1"/>
    <col min="7942" max="7942" width="20.125" style="3" bestFit="1" customWidth="1"/>
    <col min="7943" max="7943" width="8.75" style="3" customWidth="1"/>
    <col min="7944" max="7944" width="9.125" style="3" customWidth="1"/>
    <col min="7945" max="7945" width="11.375" style="3" customWidth="1"/>
    <col min="7946" max="7946" width="17" style="3" customWidth="1"/>
    <col min="7947" max="7951" width="8.375" style="3" bestFit="1" customWidth="1"/>
    <col min="7952" max="7952" width="7.25" style="3" bestFit="1" customWidth="1"/>
    <col min="7953" max="7953" width="11" style="3" bestFit="1" customWidth="1"/>
    <col min="7954" max="7954" width="6.375" style="3" bestFit="1" customWidth="1"/>
    <col min="7955" max="7955" width="9.875" style="3" bestFit="1" customWidth="1"/>
    <col min="7956" max="7956" width="8.375" style="3" bestFit="1" customWidth="1"/>
    <col min="7957" max="7957" width="6.875" style="3" bestFit="1" customWidth="1"/>
    <col min="7958" max="7958" width="9.875" style="3" bestFit="1" customWidth="1"/>
    <col min="7959" max="7959" width="9" style="3"/>
    <col min="7960" max="7962" width="9.25" style="3" bestFit="1" customWidth="1"/>
    <col min="7963" max="8192" width="9" style="3"/>
    <col min="8193" max="8193" width="4.625" style="3" bestFit="1" customWidth="1"/>
    <col min="8194" max="8194" width="4" style="3" customWidth="1"/>
    <col min="8195" max="8195" width="9.25" style="3" bestFit="1" customWidth="1"/>
    <col min="8196" max="8196" width="9.375" style="3" bestFit="1" customWidth="1"/>
    <col min="8197" max="8197" width="18.625" style="3" bestFit="1" customWidth="1"/>
    <col min="8198" max="8198" width="20.125" style="3" bestFit="1" customWidth="1"/>
    <col min="8199" max="8199" width="8.75" style="3" customWidth="1"/>
    <col min="8200" max="8200" width="9.125" style="3" customWidth="1"/>
    <col min="8201" max="8201" width="11.375" style="3" customWidth="1"/>
    <col min="8202" max="8202" width="17" style="3" customWidth="1"/>
    <col min="8203" max="8207" width="8.375" style="3" bestFit="1" customWidth="1"/>
    <col min="8208" max="8208" width="7.25" style="3" bestFit="1" customWidth="1"/>
    <col min="8209" max="8209" width="11" style="3" bestFit="1" customWidth="1"/>
    <col min="8210" max="8210" width="6.375" style="3" bestFit="1" customWidth="1"/>
    <col min="8211" max="8211" width="9.875" style="3" bestFit="1" customWidth="1"/>
    <col min="8212" max="8212" width="8.375" style="3" bestFit="1" customWidth="1"/>
    <col min="8213" max="8213" width="6.875" style="3" bestFit="1" customWidth="1"/>
    <col min="8214" max="8214" width="9.875" style="3" bestFit="1" customWidth="1"/>
    <col min="8215" max="8215" width="9" style="3"/>
    <col min="8216" max="8218" width="9.25" style="3" bestFit="1" customWidth="1"/>
    <col min="8219" max="8448" width="9" style="3"/>
    <col min="8449" max="8449" width="4.625" style="3" bestFit="1" customWidth="1"/>
    <col min="8450" max="8450" width="4" style="3" customWidth="1"/>
    <col min="8451" max="8451" width="9.25" style="3" bestFit="1" customWidth="1"/>
    <col min="8452" max="8452" width="9.375" style="3" bestFit="1" customWidth="1"/>
    <col min="8453" max="8453" width="18.625" style="3" bestFit="1" customWidth="1"/>
    <col min="8454" max="8454" width="20.125" style="3" bestFit="1" customWidth="1"/>
    <col min="8455" max="8455" width="8.75" style="3" customWidth="1"/>
    <col min="8456" max="8456" width="9.125" style="3" customWidth="1"/>
    <col min="8457" max="8457" width="11.375" style="3" customWidth="1"/>
    <col min="8458" max="8458" width="17" style="3" customWidth="1"/>
    <col min="8459" max="8463" width="8.375" style="3" bestFit="1" customWidth="1"/>
    <col min="8464" max="8464" width="7.25" style="3" bestFit="1" customWidth="1"/>
    <col min="8465" max="8465" width="11" style="3" bestFit="1" customWidth="1"/>
    <col min="8466" max="8466" width="6.375" style="3" bestFit="1" customWidth="1"/>
    <col min="8467" max="8467" width="9.875" style="3" bestFit="1" customWidth="1"/>
    <col min="8468" max="8468" width="8.375" style="3" bestFit="1" customWidth="1"/>
    <col min="8469" max="8469" width="6.875" style="3" bestFit="1" customWidth="1"/>
    <col min="8470" max="8470" width="9.875" style="3" bestFit="1" customWidth="1"/>
    <col min="8471" max="8471" width="9" style="3"/>
    <col min="8472" max="8474" width="9.25" style="3" bestFit="1" customWidth="1"/>
    <col min="8475" max="8704" width="9" style="3"/>
    <col min="8705" max="8705" width="4.625" style="3" bestFit="1" customWidth="1"/>
    <col min="8706" max="8706" width="4" style="3" customWidth="1"/>
    <col min="8707" max="8707" width="9.25" style="3" bestFit="1" customWidth="1"/>
    <col min="8708" max="8708" width="9.375" style="3" bestFit="1" customWidth="1"/>
    <col min="8709" max="8709" width="18.625" style="3" bestFit="1" customWidth="1"/>
    <col min="8710" max="8710" width="20.125" style="3" bestFit="1" customWidth="1"/>
    <col min="8711" max="8711" width="8.75" style="3" customWidth="1"/>
    <col min="8712" max="8712" width="9.125" style="3" customWidth="1"/>
    <col min="8713" max="8713" width="11.375" style="3" customWidth="1"/>
    <col min="8714" max="8714" width="17" style="3" customWidth="1"/>
    <col min="8715" max="8719" width="8.375" style="3" bestFit="1" customWidth="1"/>
    <col min="8720" max="8720" width="7.25" style="3" bestFit="1" customWidth="1"/>
    <col min="8721" max="8721" width="11" style="3" bestFit="1" customWidth="1"/>
    <col min="8722" max="8722" width="6.375" style="3" bestFit="1" customWidth="1"/>
    <col min="8723" max="8723" width="9.875" style="3" bestFit="1" customWidth="1"/>
    <col min="8724" max="8724" width="8.375" style="3" bestFit="1" customWidth="1"/>
    <col min="8725" max="8725" width="6.875" style="3" bestFit="1" customWidth="1"/>
    <col min="8726" max="8726" width="9.875" style="3" bestFit="1" customWidth="1"/>
    <col min="8727" max="8727" width="9" style="3"/>
    <col min="8728" max="8730" width="9.25" style="3" bestFit="1" customWidth="1"/>
    <col min="8731" max="8960" width="9" style="3"/>
    <col min="8961" max="8961" width="4.625" style="3" bestFit="1" customWidth="1"/>
    <col min="8962" max="8962" width="4" style="3" customWidth="1"/>
    <col min="8963" max="8963" width="9.25" style="3" bestFit="1" customWidth="1"/>
    <col min="8964" max="8964" width="9.375" style="3" bestFit="1" customWidth="1"/>
    <col min="8965" max="8965" width="18.625" style="3" bestFit="1" customWidth="1"/>
    <col min="8966" max="8966" width="20.125" style="3" bestFit="1" customWidth="1"/>
    <col min="8967" max="8967" width="8.75" style="3" customWidth="1"/>
    <col min="8968" max="8968" width="9.125" style="3" customWidth="1"/>
    <col min="8969" max="8969" width="11.375" style="3" customWidth="1"/>
    <col min="8970" max="8970" width="17" style="3" customWidth="1"/>
    <col min="8971" max="8975" width="8.375" style="3" bestFit="1" customWidth="1"/>
    <col min="8976" max="8976" width="7.25" style="3" bestFit="1" customWidth="1"/>
    <col min="8977" max="8977" width="11" style="3" bestFit="1" customWidth="1"/>
    <col min="8978" max="8978" width="6.375" style="3" bestFit="1" customWidth="1"/>
    <col min="8979" max="8979" width="9.875" style="3" bestFit="1" customWidth="1"/>
    <col min="8980" max="8980" width="8.375" style="3" bestFit="1" customWidth="1"/>
    <col min="8981" max="8981" width="6.875" style="3" bestFit="1" customWidth="1"/>
    <col min="8982" max="8982" width="9.875" style="3" bestFit="1" customWidth="1"/>
    <col min="8983" max="8983" width="9" style="3"/>
    <col min="8984" max="8986" width="9.25" style="3" bestFit="1" customWidth="1"/>
    <col min="8987" max="9216" width="9" style="3"/>
    <col min="9217" max="9217" width="4.625" style="3" bestFit="1" customWidth="1"/>
    <col min="9218" max="9218" width="4" style="3" customWidth="1"/>
    <col min="9219" max="9219" width="9.25" style="3" bestFit="1" customWidth="1"/>
    <col min="9220" max="9220" width="9.375" style="3" bestFit="1" customWidth="1"/>
    <col min="9221" max="9221" width="18.625" style="3" bestFit="1" customWidth="1"/>
    <col min="9222" max="9222" width="20.125" style="3" bestFit="1" customWidth="1"/>
    <col min="9223" max="9223" width="8.75" style="3" customWidth="1"/>
    <col min="9224" max="9224" width="9.125" style="3" customWidth="1"/>
    <col min="9225" max="9225" width="11.375" style="3" customWidth="1"/>
    <col min="9226" max="9226" width="17" style="3" customWidth="1"/>
    <col min="9227" max="9231" width="8.375" style="3" bestFit="1" customWidth="1"/>
    <col min="9232" max="9232" width="7.25" style="3" bestFit="1" customWidth="1"/>
    <col min="9233" max="9233" width="11" style="3" bestFit="1" customWidth="1"/>
    <col min="9234" max="9234" width="6.375" style="3" bestFit="1" customWidth="1"/>
    <col min="9235" max="9235" width="9.875" style="3" bestFit="1" customWidth="1"/>
    <col min="9236" max="9236" width="8.375" style="3" bestFit="1" customWidth="1"/>
    <col min="9237" max="9237" width="6.875" style="3" bestFit="1" customWidth="1"/>
    <col min="9238" max="9238" width="9.875" style="3" bestFit="1" customWidth="1"/>
    <col min="9239" max="9239" width="9" style="3"/>
    <col min="9240" max="9242" width="9.25" style="3" bestFit="1" customWidth="1"/>
    <col min="9243" max="9472" width="9" style="3"/>
    <col min="9473" max="9473" width="4.625" style="3" bestFit="1" customWidth="1"/>
    <col min="9474" max="9474" width="4" style="3" customWidth="1"/>
    <col min="9475" max="9475" width="9.25" style="3" bestFit="1" customWidth="1"/>
    <col min="9476" max="9476" width="9.375" style="3" bestFit="1" customWidth="1"/>
    <col min="9477" max="9477" width="18.625" style="3" bestFit="1" customWidth="1"/>
    <col min="9478" max="9478" width="20.125" style="3" bestFit="1" customWidth="1"/>
    <col min="9479" max="9479" width="8.75" style="3" customWidth="1"/>
    <col min="9480" max="9480" width="9.125" style="3" customWidth="1"/>
    <col min="9481" max="9481" width="11.375" style="3" customWidth="1"/>
    <col min="9482" max="9482" width="17" style="3" customWidth="1"/>
    <col min="9483" max="9487" width="8.375" style="3" bestFit="1" customWidth="1"/>
    <col min="9488" max="9488" width="7.25" style="3" bestFit="1" customWidth="1"/>
    <col min="9489" max="9489" width="11" style="3" bestFit="1" customWidth="1"/>
    <col min="9490" max="9490" width="6.375" style="3" bestFit="1" customWidth="1"/>
    <col min="9491" max="9491" width="9.875" style="3" bestFit="1" customWidth="1"/>
    <col min="9492" max="9492" width="8.375" style="3" bestFit="1" customWidth="1"/>
    <col min="9493" max="9493" width="6.875" style="3" bestFit="1" customWidth="1"/>
    <col min="9494" max="9494" width="9.875" style="3" bestFit="1" customWidth="1"/>
    <col min="9495" max="9495" width="9" style="3"/>
    <col min="9496" max="9498" width="9.25" style="3" bestFit="1" customWidth="1"/>
    <col min="9499" max="9728" width="9" style="3"/>
    <col min="9729" max="9729" width="4.625" style="3" bestFit="1" customWidth="1"/>
    <col min="9730" max="9730" width="4" style="3" customWidth="1"/>
    <col min="9731" max="9731" width="9.25" style="3" bestFit="1" customWidth="1"/>
    <col min="9732" max="9732" width="9.375" style="3" bestFit="1" customWidth="1"/>
    <col min="9733" max="9733" width="18.625" style="3" bestFit="1" customWidth="1"/>
    <col min="9734" max="9734" width="20.125" style="3" bestFit="1" customWidth="1"/>
    <col min="9735" max="9735" width="8.75" style="3" customWidth="1"/>
    <col min="9736" max="9736" width="9.125" style="3" customWidth="1"/>
    <col min="9737" max="9737" width="11.375" style="3" customWidth="1"/>
    <col min="9738" max="9738" width="17" style="3" customWidth="1"/>
    <col min="9739" max="9743" width="8.375" style="3" bestFit="1" customWidth="1"/>
    <col min="9744" max="9744" width="7.25" style="3" bestFit="1" customWidth="1"/>
    <col min="9745" max="9745" width="11" style="3" bestFit="1" customWidth="1"/>
    <col min="9746" max="9746" width="6.375" style="3" bestFit="1" customWidth="1"/>
    <col min="9747" max="9747" width="9.875" style="3" bestFit="1" customWidth="1"/>
    <col min="9748" max="9748" width="8.375" style="3" bestFit="1" customWidth="1"/>
    <col min="9749" max="9749" width="6.875" style="3" bestFit="1" customWidth="1"/>
    <col min="9750" max="9750" width="9.875" style="3" bestFit="1" customWidth="1"/>
    <col min="9751" max="9751" width="9" style="3"/>
    <col min="9752" max="9754" width="9.25" style="3" bestFit="1" customWidth="1"/>
    <col min="9755" max="9984" width="9" style="3"/>
    <col min="9985" max="9985" width="4.625" style="3" bestFit="1" customWidth="1"/>
    <col min="9986" max="9986" width="4" style="3" customWidth="1"/>
    <col min="9987" max="9987" width="9.25" style="3" bestFit="1" customWidth="1"/>
    <col min="9988" max="9988" width="9.375" style="3" bestFit="1" customWidth="1"/>
    <col min="9989" max="9989" width="18.625" style="3" bestFit="1" customWidth="1"/>
    <col min="9990" max="9990" width="20.125" style="3" bestFit="1" customWidth="1"/>
    <col min="9991" max="9991" width="8.75" style="3" customWidth="1"/>
    <col min="9992" max="9992" width="9.125" style="3" customWidth="1"/>
    <col min="9993" max="9993" width="11.375" style="3" customWidth="1"/>
    <col min="9994" max="9994" width="17" style="3" customWidth="1"/>
    <col min="9995" max="9999" width="8.375" style="3" bestFit="1" customWidth="1"/>
    <col min="10000" max="10000" width="7.25" style="3" bestFit="1" customWidth="1"/>
    <col min="10001" max="10001" width="11" style="3" bestFit="1" customWidth="1"/>
    <col min="10002" max="10002" width="6.375" style="3" bestFit="1" customWidth="1"/>
    <col min="10003" max="10003" width="9.875" style="3" bestFit="1" customWidth="1"/>
    <col min="10004" max="10004" width="8.375" style="3" bestFit="1" customWidth="1"/>
    <col min="10005" max="10005" width="6.875" style="3" bestFit="1" customWidth="1"/>
    <col min="10006" max="10006" width="9.875" style="3" bestFit="1" customWidth="1"/>
    <col min="10007" max="10007" width="9" style="3"/>
    <col min="10008" max="10010" width="9.25" style="3" bestFit="1" customWidth="1"/>
    <col min="10011" max="10240" width="9" style="3"/>
    <col min="10241" max="10241" width="4.625" style="3" bestFit="1" customWidth="1"/>
    <col min="10242" max="10242" width="4" style="3" customWidth="1"/>
    <col min="10243" max="10243" width="9.25" style="3" bestFit="1" customWidth="1"/>
    <col min="10244" max="10244" width="9.375" style="3" bestFit="1" customWidth="1"/>
    <col min="10245" max="10245" width="18.625" style="3" bestFit="1" customWidth="1"/>
    <col min="10246" max="10246" width="20.125" style="3" bestFit="1" customWidth="1"/>
    <col min="10247" max="10247" width="8.75" style="3" customWidth="1"/>
    <col min="10248" max="10248" width="9.125" style="3" customWidth="1"/>
    <col min="10249" max="10249" width="11.375" style="3" customWidth="1"/>
    <col min="10250" max="10250" width="17" style="3" customWidth="1"/>
    <col min="10251" max="10255" width="8.375" style="3" bestFit="1" customWidth="1"/>
    <col min="10256" max="10256" width="7.25" style="3" bestFit="1" customWidth="1"/>
    <col min="10257" max="10257" width="11" style="3" bestFit="1" customWidth="1"/>
    <col min="10258" max="10258" width="6.375" style="3" bestFit="1" customWidth="1"/>
    <col min="10259" max="10259" width="9.875" style="3" bestFit="1" customWidth="1"/>
    <col min="10260" max="10260" width="8.375" style="3" bestFit="1" customWidth="1"/>
    <col min="10261" max="10261" width="6.875" style="3" bestFit="1" customWidth="1"/>
    <col min="10262" max="10262" width="9.875" style="3" bestFit="1" customWidth="1"/>
    <col min="10263" max="10263" width="9" style="3"/>
    <col min="10264" max="10266" width="9.25" style="3" bestFit="1" customWidth="1"/>
    <col min="10267" max="10496" width="9" style="3"/>
    <col min="10497" max="10497" width="4.625" style="3" bestFit="1" customWidth="1"/>
    <col min="10498" max="10498" width="4" style="3" customWidth="1"/>
    <col min="10499" max="10499" width="9.25" style="3" bestFit="1" customWidth="1"/>
    <col min="10500" max="10500" width="9.375" style="3" bestFit="1" customWidth="1"/>
    <col min="10501" max="10501" width="18.625" style="3" bestFit="1" customWidth="1"/>
    <col min="10502" max="10502" width="20.125" style="3" bestFit="1" customWidth="1"/>
    <col min="10503" max="10503" width="8.75" style="3" customWidth="1"/>
    <col min="10504" max="10504" width="9.125" style="3" customWidth="1"/>
    <col min="10505" max="10505" width="11.375" style="3" customWidth="1"/>
    <col min="10506" max="10506" width="17" style="3" customWidth="1"/>
    <col min="10507" max="10511" width="8.375" style="3" bestFit="1" customWidth="1"/>
    <col min="10512" max="10512" width="7.25" style="3" bestFit="1" customWidth="1"/>
    <col min="10513" max="10513" width="11" style="3" bestFit="1" customWidth="1"/>
    <col min="10514" max="10514" width="6.375" style="3" bestFit="1" customWidth="1"/>
    <col min="10515" max="10515" width="9.875" style="3" bestFit="1" customWidth="1"/>
    <col min="10516" max="10516" width="8.375" style="3" bestFit="1" customWidth="1"/>
    <col min="10517" max="10517" width="6.875" style="3" bestFit="1" customWidth="1"/>
    <col min="10518" max="10518" width="9.875" style="3" bestFit="1" customWidth="1"/>
    <col min="10519" max="10519" width="9" style="3"/>
    <col min="10520" max="10522" width="9.25" style="3" bestFit="1" customWidth="1"/>
    <col min="10523" max="10752" width="9" style="3"/>
    <col min="10753" max="10753" width="4.625" style="3" bestFit="1" customWidth="1"/>
    <col min="10754" max="10754" width="4" style="3" customWidth="1"/>
    <col min="10755" max="10755" width="9.25" style="3" bestFit="1" customWidth="1"/>
    <col min="10756" max="10756" width="9.375" style="3" bestFit="1" customWidth="1"/>
    <col min="10757" max="10757" width="18.625" style="3" bestFit="1" customWidth="1"/>
    <col min="10758" max="10758" width="20.125" style="3" bestFit="1" customWidth="1"/>
    <col min="10759" max="10759" width="8.75" style="3" customWidth="1"/>
    <col min="10760" max="10760" width="9.125" style="3" customWidth="1"/>
    <col min="10761" max="10761" width="11.375" style="3" customWidth="1"/>
    <col min="10762" max="10762" width="17" style="3" customWidth="1"/>
    <col min="10763" max="10767" width="8.375" style="3" bestFit="1" customWidth="1"/>
    <col min="10768" max="10768" width="7.25" style="3" bestFit="1" customWidth="1"/>
    <col min="10769" max="10769" width="11" style="3" bestFit="1" customWidth="1"/>
    <col min="10770" max="10770" width="6.375" style="3" bestFit="1" customWidth="1"/>
    <col min="10771" max="10771" width="9.875" style="3" bestFit="1" customWidth="1"/>
    <col min="10772" max="10772" width="8.375" style="3" bestFit="1" customWidth="1"/>
    <col min="10773" max="10773" width="6.875" style="3" bestFit="1" customWidth="1"/>
    <col min="10774" max="10774" width="9.875" style="3" bestFit="1" customWidth="1"/>
    <col min="10775" max="10775" width="9" style="3"/>
    <col min="10776" max="10778" width="9.25" style="3" bestFit="1" customWidth="1"/>
    <col min="10779" max="11008" width="9" style="3"/>
    <col min="11009" max="11009" width="4.625" style="3" bestFit="1" customWidth="1"/>
    <col min="11010" max="11010" width="4" style="3" customWidth="1"/>
    <col min="11011" max="11011" width="9.25" style="3" bestFit="1" customWidth="1"/>
    <col min="11012" max="11012" width="9.375" style="3" bestFit="1" customWidth="1"/>
    <col min="11013" max="11013" width="18.625" style="3" bestFit="1" customWidth="1"/>
    <col min="11014" max="11014" width="20.125" style="3" bestFit="1" customWidth="1"/>
    <col min="11015" max="11015" width="8.75" style="3" customWidth="1"/>
    <col min="11016" max="11016" width="9.125" style="3" customWidth="1"/>
    <col min="11017" max="11017" width="11.375" style="3" customWidth="1"/>
    <col min="11018" max="11018" width="17" style="3" customWidth="1"/>
    <col min="11019" max="11023" width="8.375" style="3" bestFit="1" customWidth="1"/>
    <col min="11024" max="11024" width="7.25" style="3" bestFit="1" customWidth="1"/>
    <col min="11025" max="11025" width="11" style="3" bestFit="1" customWidth="1"/>
    <col min="11026" max="11026" width="6.375" style="3" bestFit="1" customWidth="1"/>
    <col min="11027" max="11027" width="9.875" style="3" bestFit="1" customWidth="1"/>
    <col min="11028" max="11028" width="8.375" style="3" bestFit="1" customWidth="1"/>
    <col min="11029" max="11029" width="6.875" style="3" bestFit="1" customWidth="1"/>
    <col min="11030" max="11030" width="9.875" style="3" bestFit="1" customWidth="1"/>
    <col min="11031" max="11031" width="9" style="3"/>
    <col min="11032" max="11034" width="9.25" style="3" bestFit="1" customWidth="1"/>
    <col min="11035" max="11264" width="9" style="3"/>
    <col min="11265" max="11265" width="4.625" style="3" bestFit="1" customWidth="1"/>
    <col min="11266" max="11266" width="4" style="3" customWidth="1"/>
    <col min="11267" max="11267" width="9.25" style="3" bestFit="1" customWidth="1"/>
    <col min="11268" max="11268" width="9.375" style="3" bestFit="1" customWidth="1"/>
    <col min="11269" max="11269" width="18.625" style="3" bestFit="1" customWidth="1"/>
    <col min="11270" max="11270" width="20.125" style="3" bestFit="1" customWidth="1"/>
    <col min="11271" max="11271" width="8.75" style="3" customWidth="1"/>
    <col min="11272" max="11272" width="9.125" style="3" customWidth="1"/>
    <col min="11273" max="11273" width="11.375" style="3" customWidth="1"/>
    <col min="11274" max="11274" width="17" style="3" customWidth="1"/>
    <col min="11275" max="11279" width="8.375" style="3" bestFit="1" customWidth="1"/>
    <col min="11280" max="11280" width="7.25" style="3" bestFit="1" customWidth="1"/>
    <col min="11281" max="11281" width="11" style="3" bestFit="1" customWidth="1"/>
    <col min="11282" max="11282" width="6.375" style="3" bestFit="1" customWidth="1"/>
    <col min="11283" max="11283" width="9.875" style="3" bestFit="1" customWidth="1"/>
    <col min="11284" max="11284" width="8.375" style="3" bestFit="1" customWidth="1"/>
    <col min="11285" max="11285" width="6.875" style="3" bestFit="1" customWidth="1"/>
    <col min="11286" max="11286" width="9.875" style="3" bestFit="1" customWidth="1"/>
    <col min="11287" max="11287" width="9" style="3"/>
    <col min="11288" max="11290" width="9.25" style="3" bestFit="1" customWidth="1"/>
    <col min="11291" max="11520" width="9" style="3"/>
    <col min="11521" max="11521" width="4.625" style="3" bestFit="1" customWidth="1"/>
    <col min="11522" max="11522" width="4" style="3" customWidth="1"/>
    <col min="11523" max="11523" width="9.25" style="3" bestFit="1" customWidth="1"/>
    <col min="11524" max="11524" width="9.375" style="3" bestFit="1" customWidth="1"/>
    <col min="11525" max="11525" width="18.625" style="3" bestFit="1" customWidth="1"/>
    <col min="11526" max="11526" width="20.125" style="3" bestFit="1" customWidth="1"/>
    <col min="11527" max="11527" width="8.75" style="3" customWidth="1"/>
    <col min="11528" max="11528" width="9.125" style="3" customWidth="1"/>
    <col min="11529" max="11529" width="11.375" style="3" customWidth="1"/>
    <col min="11530" max="11530" width="17" style="3" customWidth="1"/>
    <col min="11531" max="11535" width="8.375" style="3" bestFit="1" customWidth="1"/>
    <col min="11536" max="11536" width="7.25" style="3" bestFit="1" customWidth="1"/>
    <col min="11537" max="11537" width="11" style="3" bestFit="1" customWidth="1"/>
    <col min="11538" max="11538" width="6.375" style="3" bestFit="1" customWidth="1"/>
    <col min="11539" max="11539" width="9.875" style="3" bestFit="1" customWidth="1"/>
    <col min="11540" max="11540" width="8.375" style="3" bestFit="1" customWidth="1"/>
    <col min="11541" max="11541" width="6.875" style="3" bestFit="1" customWidth="1"/>
    <col min="11542" max="11542" width="9.875" style="3" bestFit="1" customWidth="1"/>
    <col min="11543" max="11543" width="9" style="3"/>
    <col min="11544" max="11546" width="9.25" style="3" bestFit="1" customWidth="1"/>
    <col min="11547" max="11776" width="9" style="3"/>
    <col min="11777" max="11777" width="4.625" style="3" bestFit="1" customWidth="1"/>
    <col min="11778" max="11778" width="4" style="3" customWidth="1"/>
    <col min="11779" max="11779" width="9.25" style="3" bestFit="1" customWidth="1"/>
    <col min="11780" max="11780" width="9.375" style="3" bestFit="1" customWidth="1"/>
    <col min="11781" max="11781" width="18.625" style="3" bestFit="1" customWidth="1"/>
    <col min="11782" max="11782" width="20.125" style="3" bestFit="1" customWidth="1"/>
    <col min="11783" max="11783" width="8.75" style="3" customWidth="1"/>
    <col min="11784" max="11784" width="9.125" style="3" customWidth="1"/>
    <col min="11785" max="11785" width="11.375" style="3" customWidth="1"/>
    <col min="11786" max="11786" width="17" style="3" customWidth="1"/>
    <col min="11787" max="11791" width="8.375" style="3" bestFit="1" customWidth="1"/>
    <col min="11792" max="11792" width="7.25" style="3" bestFit="1" customWidth="1"/>
    <col min="11793" max="11793" width="11" style="3" bestFit="1" customWidth="1"/>
    <col min="11794" max="11794" width="6.375" style="3" bestFit="1" customWidth="1"/>
    <col min="11795" max="11795" width="9.875" style="3" bestFit="1" customWidth="1"/>
    <col min="11796" max="11796" width="8.375" style="3" bestFit="1" customWidth="1"/>
    <col min="11797" max="11797" width="6.875" style="3" bestFit="1" customWidth="1"/>
    <col min="11798" max="11798" width="9.875" style="3" bestFit="1" customWidth="1"/>
    <col min="11799" max="11799" width="9" style="3"/>
    <col min="11800" max="11802" width="9.25" style="3" bestFit="1" customWidth="1"/>
    <col min="11803" max="12032" width="9" style="3"/>
    <col min="12033" max="12033" width="4.625" style="3" bestFit="1" customWidth="1"/>
    <col min="12034" max="12034" width="4" style="3" customWidth="1"/>
    <col min="12035" max="12035" width="9.25" style="3" bestFit="1" customWidth="1"/>
    <col min="12036" max="12036" width="9.375" style="3" bestFit="1" customWidth="1"/>
    <col min="12037" max="12037" width="18.625" style="3" bestFit="1" customWidth="1"/>
    <col min="12038" max="12038" width="20.125" style="3" bestFit="1" customWidth="1"/>
    <col min="12039" max="12039" width="8.75" style="3" customWidth="1"/>
    <col min="12040" max="12040" width="9.125" style="3" customWidth="1"/>
    <col min="12041" max="12041" width="11.375" style="3" customWidth="1"/>
    <col min="12042" max="12042" width="17" style="3" customWidth="1"/>
    <col min="12043" max="12047" width="8.375" style="3" bestFit="1" customWidth="1"/>
    <col min="12048" max="12048" width="7.25" style="3" bestFit="1" customWidth="1"/>
    <col min="12049" max="12049" width="11" style="3" bestFit="1" customWidth="1"/>
    <col min="12050" max="12050" width="6.375" style="3" bestFit="1" customWidth="1"/>
    <col min="12051" max="12051" width="9.875" style="3" bestFit="1" customWidth="1"/>
    <col min="12052" max="12052" width="8.375" style="3" bestFit="1" customWidth="1"/>
    <col min="12053" max="12053" width="6.875" style="3" bestFit="1" customWidth="1"/>
    <col min="12054" max="12054" width="9.875" style="3" bestFit="1" customWidth="1"/>
    <col min="12055" max="12055" width="9" style="3"/>
    <col min="12056" max="12058" width="9.25" style="3" bestFit="1" customWidth="1"/>
    <col min="12059" max="12288" width="9" style="3"/>
    <col min="12289" max="12289" width="4.625" style="3" bestFit="1" customWidth="1"/>
    <col min="12290" max="12290" width="4" style="3" customWidth="1"/>
    <col min="12291" max="12291" width="9.25" style="3" bestFit="1" customWidth="1"/>
    <col min="12292" max="12292" width="9.375" style="3" bestFit="1" customWidth="1"/>
    <col min="12293" max="12293" width="18.625" style="3" bestFit="1" customWidth="1"/>
    <col min="12294" max="12294" width="20.125" style="3" bestFit="1" customWidth="1"/>
    <col min="12295" max="12295" width="8.75" style="3" customWidth="1"/>
    <col min="12296" max="12296" width="9.125" style="3" customWidth="1"/>
    <col min="12297" max="12297" width="11.375" style="3" customWidth="1"/>
    <col min="12298" max="12298" width="17" style="3" customWidth="1"/>
    <col min="12299" max="12303" width="8.375" style="3" bestFit="1" customWidth="1"/>
    <col min="12304" max="12304" width="7.25" style="3" bestFit="1" customWidth="1"/>
    <col min="12305" max="12305" width="11" style="3" bestFit="1" customWidth="1"/>
    <col min="12306" max="12306" width="6.375" style="3" bestFit="1" customWidth="1"/>
    <col min="12307" max="12307" width="9.875" style="3" bestFit="1" customWidth="1"/>
    <col min="12308" max="12308" width="8.375" style="3" bestFit="1" customWidth="1"/>
    <col min="12309" max="12309" width="6.875" style="3" bestFit="1" customWidth="1"/>
    <col min="12310" max="12310" width="9.875" style="3" bestFit="1" customWidth="1"/>
    <col min="12311" max="12311" width="9" style="3"/>
    <col min="12312" max="12314" width="9.25" style="3" bestFit="1" customWidth="1"/>
    <col min="12315" max="12544" width="9" style="3"/>
    <col min="12545" max="12545" width="4.625" style="3" bestFit="1" customWidth="1"/>
    <col min="12546" max="12546" width="4" style="3" customWidth="1"/>
    <col min="12547" max="12547" width="9.25" style="3" bestFit="1" customWidth="1"/>
    <col min="12548" max="12548" width="9.375" style="3" bestFit="1" customWidth="1"/>
    <col min="12549" max="12549" width="18.625" style="3" bestFit="1" customWidth="1"/>
    <col min="12550" max="12550" width="20.125" style="3" bestFit="1" customWidth="1"/>
    <col min="12551" max="12551" width="8.75" style="3" customWidth="1"/>
    <col min="12552" max="12552" width="9.125" style="3" customWidth="1"/>
    <col min="12553" max="12553" width="11.375" style="3" customWidth="1"/>
    <col min="12554" max="12554" width="17" style="3" customWidth="1"/>
    <col min="12555" max="12559" width="8.375" style="3" bestFit="1" customWidth="1"/>
    <col min="12560" max="12560" width="7.25" style="3" bestFit="1" customWidth="1"/>
    <col min="12561" max="12561" width="11" style="3" bestFit="1" customWidth="1"/>
    <col min="12562" max="12562" width="6.375" style="3" bestFit="1" customWidth="1"/>
    <col min="12563" max="12563" width="9.875" style="3" bestFit="1" customWidth="1"/>
    <col min="12564" max="12564" width="8.375" style="3" bestFit="1" customWidth="1"/>
    <col min="12565" max="12565" width="6.875" style="3" bestFit="1" customWidth="1"/>
    <col min="12566" max="12566" width="9.875" style="3" bestFit="1" customWidth="1"/>
    <col min="12567" max="12567" width="9" style="3"/>
    <col min="12568" max="12570" width="9.25" style="3" bestFit="1" customWidth="1"/>
    <col min="12571" max="12800" width="9" style="3"/>
    <col min="12801" max="12801" width="4.625" style="3" bestFit="1" customWidth="1"/>
    <col min="12802" max="12802" width="4" style="3" customWidth="1"/>
    <col min="12803" max="12803" width="9.25" style="3" bestFit="1" customWidth="1"/>
    <col min="12804" max="12804" width="9.375" style="3" bestFit="1" customWidth="1"/>
    <col min="12805" max="12805" width="18.625" style="3" bestFit="1" customWidth="1"/>
    <col min="12806" max="12806" width="20.125" style="3" bestFit="1" customWidth="1"/>
    <col min="12807" max="12807" width="8.75" style="3" customWidth="1"/>
    <col min="12808" max="12808" width="9.125" style="3" customWidth="1"/>
    <col min="12809" max="12809" width="11.375" style="3" customWidth="1"/>
    <col min="12810" max="12810" width="17" style="3" customWidth="1"/>
    <col min="12811" max="12815" width="8.375" style="3" bestFit="1" customWidth="1"/>
    <col min="12816" max="12816" width="7.25" style="3" bestFit="1" customWidth="1"/>
    <col min="12817" max="12817" width="11" style="3" bestFit="1" customWidth="1"/>
    <col min="12818" max="12818" width="6.375" style="3" bestFit="1" customWidth="1"/>
    <col min="12819" max="12819" width="9.875" style="3" bestFit="1" customWidth="1"/>
    <col min="12820" max="12820" width="8.375" style="3" bestFit="1" customWidth="1"/>
    <col min="12821" max="12821" width="6.875" style="3" bestFit="1" customWidth="1"/>
    <col min="12822" max="12822" width="9.875" style="3" bestFit="1" customWidth="1"/>
    <col min="12823" max="12823" width="9" style="3"/>
    <col min="12824" max="12826" width="9.25" style="3" bestFit="1" customWidth="1"/>
    <col min="12827" max="13056" width="9" style="3"/>
    <col min="13057" max="13057" width="4.625" style="3" bestFit="1" customWidth="1"/>
    <col min="13058" max="13058" width="4" style="3" customWidth="1"/>
    <col min="13059" max="13059" width="9.25" style="3" bestFit="1" customWidth="1"/>
    <col min="13060" max="13060" width="9.375" style="3" bestFit="1" customWidth="1"/>
    <col min="13061" max="13061" width="18.625" style="3" bestFit="1" customWidth="1"/>
    <col min="13062" max="13062" width="20.125" style="3" bestFit="1" customWidth="1"/>
    <col min="13063" max="13063" width="8.75" style="3" customWidth="1"/>
    <col min="13064" max="13064" width="9.125" style="3" customWidth="1"/>
    <col min="13065" max="13065" width="11.375" style="3" customWidth="1"/>
    <col min="13066" max="13066" width="17" style="3" customWidth="1"/>
    <col min="13067" max="13071" width="8.375" style="3" bestFit="1" customWidth="1"/>
    <col min="13072" max="13072" width="7.25" style="3" bestFit="1" customWidth="1"/>
    <col min="13073" max="13073" width="11" style="3" bestFit="1" customWidth="1"/>
    <col min="13074" max="13074" width="6.375" style="3" bestFit="1" customWidth="1"/>
    <col min="13075" max="13075" width="9.875" style="3" bestFit="1" customWidth="1"/>
    <col min="13076" max="13076" width="8.375" style="3" bestFit="1" customWidth="1"/>
    <col min="13077" max="13077" width="6.875" style="3" bestFit="1" customWidth="1"/>
    <col min="13078" max="13078" width="9.875" style="3" bestFit="1" customWidth="1"/>
    <col min="13079" max="13079" width="9" style="3"/>
    <col min="13080" max="13082" width="9.25" style="3" bestFit="1" customWidth="1"/>
    <col min="13083" max="13312" width="9" style="3"/>
    <col min="13313" max="13313" width="4.625" style="3" bestFit="1" customWidth="1"/>
    <col min="13314" max="13314" width="4" style="3" customWidth="1"/>
    <col min="13315" max="13315" width="9.25" style="3" bestFit="1" customWidth="1"/>
    <col min="13316" max="13316" width="9.375" style="3" bestFit="1" customWidth="1"/>
    <col min="13317" max="13317" width="18.625" style="3" bestFit="1" customWidth="1"/>
    <col min="13318" max="13318" width="20.125" style="3" bestFit="1" customWidth="1"/>
    <col min="13319" max="13319" width="8.75" style="3" customWidth="1"/>
    <col min="13320" max="13320" width="9.125" style="3" customWidth="1"/>
    <col min="13321" max="13321" width="11.375" style="3" customWidth="1"/>
    <col min="13322" max="13322" width="17" style="3" customWidth="1"/>
    <col min="13323" max="13327" width="8.375" style="3" bestFit="1" customWidth="1"/>
    <col min="13328" max="13328" width="7.25" style="3" bestFit="1" customWidth="1"/>
    <col min="13329" max="13329" width="11" style="3" bestFit="1" customWidth="1"/>
    <col min="13330" max="13330" width="6.375" style="3" bestFit="1" customWidth="1"/>
    <col min="13331" max="13331" width="9.875" style="3" bestFit="1" customWidth="1"/>
    <col min="13332" max="13332" width="8.375" style="3" bestFit="1" customWidth="1"/>
    <col min="13333" max="13333" width="6.875" style="3" bestFit="1" customWidth="1"/>
    <col min="13334" max="13334" width="9.875" style="3" bestFit="1" customWidth="1"/>
    <col min="13335" max="13335" width="9" style="3"/>
    <col min="13336" max="13338" width="9.25" style="3" bestFit="1" customWidth="1"/>
    <col min="13339" max="13568" width="9" style="3"/>
    <col min="13569" max="13569" width="4.625" style="3" bestFit="1" customWidth="1"/>
    <col min="13570" max="13570" width="4" style="3" customWidth="1"/>
    <col min="13571" max="13571" width="9.25" style="3" bestFit="1" customWidth="1"/>
    <col min="13572" max="13572" width="9.375" style="3" bestFit="1" customWidth="1"/>
    <col min="13573" max="13573" width="18.625" style="3" bestFit="1" customWidth="1"/>
    <col min="13574" max="13574" width="20.125" style="3" bestFit="1" customWidth="1"/>
    <col min="13575" max="13575" width="8.75" style="3" customWidth="1"/>
    <col min="13576" max="13576" width="9.125" style="3" customWidth="1"/>
    <col min="13577" max="13577" width="11.375" style="3" customWidth="1"/>
    <col min="13578" max="13578" width="17" style="3" customWidth="1"/>
    <col min="13579" max="13583" width="8.375" style="3" bestFit="1" customWidth="1"/>
    <col min="13584" max="13584" width="7.25" style="3" bestFit="1" customWidth="1"/>
    <col min="13585" max="13585" width="11" style="3" bestFit="1" customWidth="1"/>
    <col min="13586" max="13586" width="6.375" style="3" bestFit="1" customWidth="1"/>
    <col min="13587" max="13587" width="9.875" style="3" bestFit="1" customWidth="1"/>
    <col min="13588" max="13588" width="8.375" style="3" bestFit="1" customWidth="1"/>
    <col min="13589" max="13589" width="6.875" style="3" bestFit="1" customWidth="1"/>
    <col min="13590" max="13590" width="9.875" style="3" bestFit="1" customWidth="1"/>
    <col min="13591" max="13591" width="9" style="3"/>
    <col min="13592" max="13594" width="9.25" style="3" bestFit="1" customWidth="1"/>
    <col min="13595" max="13824" width="9" style="3"/>
    <col min="13825" max="13825" width="4.625" style="3" bestFit="1" customWidth="1"/>
    <col min="13826" max="13826" width="4" style="3" customWidth="1"/>
    <col min="13827" max="13827" width="9.25" style="3" bestFit="1" customWidth="1"/>
    <col min="13828" max="13828" width="9.375" style="3" bestFit="1" customWidth="1"/>
    <col min="13829" max="13829" width="18.625" style="3" bestFit="1" customWidth="1"/>
    <col min="13830" max="13830" width="20.125" style="3" bestFit="1" customWidth="1"/>
    <col min="13831" max="13831" width="8.75" style="3" customWidth="1"/>
    <col min="13832" max="13832" width="9.125" style="3" customWidth="1"/>
    <col min="13833" max="13833" width="11.375" style="3" customWidth="1"/>
    <col min="13834" max="13834" width="17" style="3" customWidth="1"/>
    <col min="13835" max="13839" width="8.375" style="3" bestFit="1" customWidth="1"/>
    <col min="13840" max="13840" width="7.25" style="3" bestFit="1" customWidth="1"/>
    <col min="13841" max="13841" width="11" style="3" bestFit="1" customWidth="1"/>
    <col min="13842" max="13842" width="6.375" style="3" bestFit="1" customWidth="1"/>
    <col min="13843" max="13843" width="9.875" style="3" bestFit="1" customWidth="1"/>
    <col min="13844" max="13844" width="8.375" style="3" bestFit="1" customWidth="1"/>
    <col min="13845" max="13845" width="6.875" style="3" bestFit="1" customWidth="1"/>
    <col min="13846" max="13846" width="9.875" style="3" bestFit="1" customWidth="1"/>
    <col min="13847" max="13847" width="9" style="3"/>
    <col min="13848" max="13850" width="9.25" style="3" bestFit="1" customWidth="1"/>
    <col min="13851" max="14080" width="9" style="3"/>
    <col min="14081" max="14081" width="4.625" style="3" bestFit="1" customWidth="1"/>
    <col min="14082" max="14082" width="4" style="3" customWidth="1"/>
    <col min="14083" max="14083" width="9.25" style="3" bestFit="1" customWidth="1"/>
    <col min="14084" max="14084" width="9.375" style="3" bestFit="1" customWidth="1"/>
    <col min="14085" max="14085" width="18.625" style="3" bestFit="1" customWidth="1"/>
    <col min="14086" max="14086" width="20.125" style="3" bestFit="1" customWidth="1"/>
    <col min="14087" max="14087" width="8.75" style="3" customWidth="1"/>
    <col min="14088" max="14088" width="9.125" style="3" customWidth="1"/>
    <col min="14089" max="14089" width="11.375" style="3" customWidth="1"/>
    <col min="14090" max="14090" width="17" style="3" customWidth="1"/>
    <col min="14091" max="14095" width="8.375" style="3" bestFit="1" customWidth="1"/>
    <col min="14096" max="14096" width="7.25" style="3" bestFit="1" customWidth="1"/>
    <col min="14097" max="14097" width="11" style="3" bestFit="1" customWidth="1"/>
    <col min="14098" max="14098" width="6.375" style="3" bestFit="1" customWidth="1"/>
    <col min="14099" max="14099" width="9.875" style="3" bestFit="1" customWidth="1"/>
    <col min="14100" max="14100" width="8.375" style="3" bestFit="1" customWidth="1"/>
    <col min="14101" max="14101" width="6.875" style="3" bestFit="1" customWidth="1"/>
    <col min="14102" max="14102" width="9.875" style="3" bestFit="1" customWidth="1"/>
    <col min="14103" max="14103" width="9" style="3"/>
    <col min="14104" max="14106" width="9.25" style="3" bestFit="1" customWidth="1"/>
    <col min="14107" max="14336" width="9" style="3"/>
    <col min="14337" max="14337" width="4.625" style="3" bestFit="1" customWidth="1"/>
    <col min="14338" max="14338" width="4" style="3" customWidth="1"/>
    <col min="14339" max="14339" width="9.25" style="3" bestFit="1" customWidth="1"/>
    <col min="14340" max="14340" width="9.375" style="3" bestFit="1" customWidth="1"/>
    <col min="14341" max="14341" width="18.625" style="3" bestFit="1" customWidth="1"/>
    <col min="14342" max="14342" width="20.125" style="3" bestFit="1" customWidth="1"/>
    <col min="14343" max="14343" width="8.75" style="3" customWidth="1"/>
    <col min="14344" max="14344" width="9.125" style="3" customWidth="1"/>
    <col min="14345" max="14345" width="11.375" style="3" customWidth="1"/>
    <col min="14346" max="14346" width="17" style="3" customWidth="1"/>
    <col min="14347" max="14351" width="8.375" style="3" bestFit="1" customWidth="1"/>
    <col min="14352" max="14352" width="7.25" style="3" bestFit="1" customWidth="1"/>
    <col min="14353" max="14353" width="11" style="3" bestFit="1" customWidth="1"/>
    <col min="14354" max="14354" width="6.375" style="3" bestFit="1" customWidth="1"/>
    <col min="14355" max="14355" width="9.875" style="3" bestFit="1" customWidth="1"/>
    <col min="14356" max="14356" width="8.375" style="3" bestFit="1" customWidth="1"/>
    <col min="14357" max="14357" width="6.875" style="3" bestFit="1" customWidth="1"/>
    <col min="14358" max="14358" width="9.875" style="3" bestFit="1" customWidth="1"/>
    <col min="14359" max="14359" width="9" style="3"/>
    <col min="14360" max="14362" width="9.25" style="3" bestFit="1" customWidth="1"/>
    <col min="14363" max="14592" width="9" style="3"/>
    <col min="14593" max="14593" width="4.625" style="3" bestFit="1" customWidth="1"/>
    <col min="14594" max="14594" width="4" style="3" customWidth="1"/>
    <col min="14595" max="14595" width="9.25" style="3" bestFit="1" customWidth="1"/>
    <col min="14596" max="14596" width="9.375" style="3" bestFit="1" customWidth="1"/>
    <col min="14597" max="14597" width="18.625" style="3" bestFit="1" customWidth="1"/>
    <col min="14598" max="14598" width="20.125" style="3" bestFit="1" customWidth="1"/>
    <col min="14599" max="14599" width="8.75" style="3" customWidth="1"/>
    <col min="14600" max="14600" width="9.125" style="3" customWidth="1"/>
    <col min="14601" max="14601" width="11.375" style="3" customWidth="1"/>
    <col min="14602" max="14602" width="17" style="3" customWidth="1"/>
    <col min="14603" max="14607" width="8.375" style="3" bestFit="1" customWidth="1"/>
    <col min="14608" max="14608" width="7.25" style="3" bestFit="1" customWidth="1"/>
    <col min="14609" max="14609" width="11" style="3" bestFit="1" customWidth="1"/>
    <col min="14610" max="14610" width="6.375" style="3" bestFit="1" customWidth="1"/>
    <col min="14611" max="14611" width="9.875" style="3" bestFit="1" customWidth="1"/>
    <col min="14612" max="14612" width="8.375" style="3" bestFit="1" customWidth="1"/>
    <col min="14613" max="14613" width="6.875" style="3" bestFit="1" customWidth="1"/>
    <col min="14614" max="14614" width="9.875" style="3" bestFit="1" customWidth="1"/>
    <col min="14615" max="14615" width="9" style="3"/>
    <col min="14616" max="14618" width="9.25" style="3" bestFit="1" customWidth="1"/>
    <col min="14619" max="14848" width="9" style="3"/>
    <col min="14849" max="14849" width="4.625" style="3" bestFit="1" customWidth="1"/>
    <col min="14850" max="14850" width="4" style="3" customWidth="1"/>
    <col min="14851" max="14851" width="9.25" style="3" bestFit="1" customWidth="1"/>
    <col min="14852" max="14852" width="9.375" style="3" bestFit="1" customWidth="1"/>
    <col min="14853" max="14853" width="18.625" style="3" bestFit="1" customWidth="1"/>
    <col min="14854" max="14854" width="20.125" style="3" bestFit="1" customWidth="1"/>
    <col min="14855" max="14855" width="8.75" style="3" customWidth="1"/>
    <col min="14856" max="14856" width="9.125" style="3" customWidth="1"/>
    <col min="14857" max="14857" width="11.375" style="3" customWidth="1"/>
    <col min="14858" max="14858" width="17" style="3" customWidth="1"/>
    <col min="14859" max="14863" width="8.375" style="3" bestFit="1" customWidth="1"/>
    <col min="14864" max="14864" width="7.25" style="3" bestFit="1" customWidth="1"/>
    <col min="14865" max="14865" width="11" style="3" bestFit="1" customWidth="1"/>
    <col min="14866" max="14866" width="6.375" style="3" bestFit="1" customWidth="1"/>
    <col min="14867" max="14867" width="9.875" style="3" bestFit="1" customWidth="1"/>
    <col min="14868" max="14868" width="8.375" style="3" bestFit="1" customWidth="1"/>
    <col min="14869" max="14869" width="6.875" style="3" bestFit="1" customWidth="1"/>
    <col min="14870" max="14870" width="9.875" style="3" bestFit="1" customWidth="1"/>
    <col min="14871" max="14871" width="9" style="3"/>
    <col min="14872" max="14874" width="9.25" style="3" bestFit="1" customWidth="1"/>
    <col min="14875" max="15104" width="9" style="3"/>
    <col min="15105" max="15105" width="4.625" style="3" bestFit="1" customWidth="1"/>
    <col min="15106" max="15106" width="4" style="3" customWidth="1"/>
    <col min="15107" max="15107" width="9.25" style="3" bestFit="1" customWidth="1"/>
    <col min="15108" max="15108" width="9.375" style="3" bestFit="1" customWidth="1"/>
    <col min="15109" max="15109" width="18.625" style="3" bestFit="1" customWidth="1"/>
    <col min="15110" max="15110" width="20.125" style="3" bestFit="1" customWidth="1"/>
    <col min="15111" max="15111" width="8.75" style="3" customWidth="1"/>
    <col min="15112" max="15112" width="9.125" style="3" customWidth="1"/>
    <col min="15113" max="15113" width="11.375" style="3" customWidth="1"/>
    <col min="15114" max="15114" width="17" style="3" customWidth="1"/>
    <col min="15115" max="15119" width="8.375" style="3" bestFit="1" customWidth="1"/>
    <col min="15120" max="15120" width="7.25" style="3" bestFit="1" customWidth="1"/>
    <col min="15121" max="15121" width="11" style="3" bestFit="1" customWidth="1"/>
    <col min="15122" max="15122" width="6.375" style="3" bestFit="1" customWidth="1"/>
    <col min="15123" max="15123" width="9.875" style="3" bestFit="1" customWidth="1"/>
    <col min="15124" max="15124" width="8.375" style="3" bestFit="1" customWidth="1"/>
    <col min="15125" max="15125" width="6.875" style="3" bestFit="1" customWidth="1"/>
    <col min="15126" max="15126" width="9.875" style="3" bestFit="1" customWidth="1"/>
    <col min="15127" max="15127" width="9" style="3"/>
    <col min="15128" max="15130" width="9.25" style="3" bestFit="1" customWidth="1"/>
    <col min="15131" max="15360" width="9" style="3"/>
    <col min="15361" max="15361" width="4.625" style="3" bestFit="1" customWidth="1"/>
    <col min="15362" max="15362" width="4" style="3" customWidth="1"/>
    <col min="15363" max="15363" width="9.25" style="3" bestFit="1" customWidth="1"/>
    <col min="15364" max="15364" width="9.375" style="3" bestFit="1" customWidth="1"/>
    <col min="15365" max="15365" width="18.625" style="3" bestFit="1" customWidth="1"/>
    <col min="15366" max="15366" width="20.125" style="3" bestFit="1" customWidth="1"/>
    <col min="15367" max="15367" width="8.75" style="3" customWidth="1"/>
    <col min="15368" max="15368" width="9.125" style="3" customWidth="1"/>
    <col min="15369" max="15369" width="11.375" style="3" customWidth="1"/>
    <col min="15370" max="15370" width="17" style="3" customWidth="1"/>
    <col min="15371" max="15375" width="8.375" style="3" bestFit="1" customWidth="1"/>
    <col min="15376" max="15376" width="7.25" style="3" bestFit="1" customWidth="1"/>
    <col min="15377" max="15377" width="11" style="3" bestFit="1" customWidth="1"/>
    <col min="15378" max="15378" width="6.375" style="3" bestFit="1" customWidth="1"/>
    <col min="15379" max="15379" width="9.875" style="3" bestFit="1" customWidth="1"/>
    <col min="15380" max="15380" width="8.375" style="3" bestFit="1" customWidth="1"/>
    <col min="15381" max="15381" width="6.875" style="3" bestFit="1" customWidth="1"/>
    <col min="15382" max="15382" width="9.875" style="3" bestFit="1" customWidth="1"/>
    <col min="15383" max="15383" width="9" style="3"/>
    <col min="15384" max="15386" width="9.25" style="3" bestFit="1" customWidth="1"/>
    <col min="15387" max="15616" width="9" style="3"/>
    <col min="15617" max="15617" width="4.625" style="3" bestFit="1" customWidth="1"/>
    <col min="15618" max="15618" width="4" style="3" customWidth="1"/>
    <col min="15619" max="15619" width="9.25" style="3" bestFit="1" customWidth="1"/>
    <col min="15620" max="15620" width="9.375" style="3" bestFit="1" customWidth="1"/>
    <col min="15621" max="15621" width="18.625" style="3" bestFit="1" customWidth="1"/>
    <col min="15622" max="15622" width="20.125" style="3" bestFit="1" customWidth="1"/>
    <col min="15623" max="15623" width="8.75" style="3" customWidth="1"/>
    <col min="15624" max="15624" width="9.125" style="3" customWidth="1"/>
    <col min="15625" max="15625" width="11.375" style="3" customWidth="1"/>
    <col min="15626" max="15626" width="17" style="3" customWidth="1"/>
    <col min="15627" max="15631" width="8.375" style="3" bestFit="1" customWidth="1"/>
    <col min="15632" max="15632" width="7.25" style="3" bestFit="1" customWidth="1"/>
    <col min="15633" max="15633" width="11" style="3" bestFit="1" customWidth="1"/>
    <col min="15634" max="15634" width="6.375" style="3" bestFit="1" customWidth="1"/>
    <col min="15635" max="15635" width="9.875" style="3" bestFit="1" customWidth="1"/>
    <col min="15636" max="15636" width="8.375" style="3" bestFit="1" customWidth="1"/>
    <col min="15637" max="15637" width="6.875" style="3" bestFit="1" customWidth="1"/>
    <col min="15638" max="15638" width="9.875" style="3" bestFit="1" customWidth="1"/>
    <col min="15639" max="15639" width="9" style="3"/>
    <col min="15640" max="15642" width="9.25" style="3" bestFit="1" customWidth="1"/>
    <col min="15643" max="15872" width="9" style="3"/>
    <col min="15873" max="15873" width="4.625" style="3" bestFit="1" customWidth="1"/>
    <col min="15874" max="15874" width="4" style="3" customWidth="1"/>
    <col min="15875" max="15875" width="9.25" style="3" bestFit="1" customWidth="1"/>
    <col min="15876" max="15876" width="9.375" style="3" bestFit="1" customWidth="1"/>
    <col min="15877" max="15877" width="18.625" style="3" bestFit="1" customWidth="1"/>
    <col min="15878" max="15878" width="20.125" style="3" bestFit="1" customWidth="1"/>
    <col min="15879" max="15879" width="8.75" style="3" customWidth="1"/>
    <col min="15880" max="15880" width="9.125" style="3" customWidth="1"/>
    <col min="15881" max="15881" width="11.375" style="3" customWidth="1"/>
    <col min="15882" max="15882" width="17" style="3" customWidth="1"/>
    <col min="15883" max="15887" width="8.375" style="3" bestFit="1" customWidth="1"/>
    <col min="15888" max="15888" width="7.25" style="3" bestFit="1" customWidth="1"/>
    <col min="15889" max="15889" width="11" style="3" bestFit="1" customWidth="1"/>
    <col min="15890" max="15890" width="6.375" style="3" bestFit="1" customWidth="1"/>
    <col min="15891" max="15891" width="9.875" style="3" bestFit="1" customWidth="1"/>
    <col min="15892" max="15892" width="8.375" style="3" bestFit="1" customWidth="1"/>
    <col min="15893" max="15893" width="6.875" style="3" bestFit="1" customWidth="1"/>
    <col min="15894" max="15894" width="9.875" style="3" bestFit="1" customWidth="1"/>
    <col min="15895" max="15895" width="9" style="3"/>
    <col min="15896" max="15898" width="9.25" style="3" bestFit="1" customWidth="1"/>
    <col min="15899" max="16128" width="9" style="3"/>
    <col min="16129" max="16129" width="4.625" style="3" bestFit="1" customWidth="1"/>
    <col min="16130" max="16130" width="4" style="3" customWidth="1"/>
    <col min="16131" max="16131" width="9.25" style="3" bestFit="1" customWidth="1"/>
    <col min="16132" max="16132" width="9.375" style="3" bestFit="1" customWidth="1"/>
    <col min="16133" max="16133" width="18.625" style="3" bestFit="1" customWidth="1"/>
    <col min="16134" max="16134" width="20.125" style="3" bestFit="1" customWidth="1"/>
    <col min="16135" max="16135" width="8.75" style="3" customWidth="1"/>
    <col min="16136" max="16136" width="9.125" style="3" customWidth="1"/>
    <col min="16137" max="16137" width="11.375" style="3" customWidth="1"/>
    <col min="16138" max="16138" width="17" style="3" customWidth="1"/>
    <col min="16139" max="16143" width="8.375" style="3" bestFit="1" customWidth="1"/>
    <col min="16144" max="16144" width="7.25" style="3" bestFit="1" customWidth="1"/>
    <col min="16145" max="16145" width="11" style="3" bestFit="1" customWidth="1"/>
    <col min="16146" max="16146" width="6.375" style="3" bestFit="1" customWidth="1"/>
    <col min="16147" max="16147" width="9.875" style="3" bestFit="1" customWidth="1"/>
    <col min="16148" max="16148" width="8.375" style="3" bestFit="1" customWidth="1"/>
    <col min="16149" max="16149" width="6.875" style="3" bestFit="1" customWidth="1"/>
    <col min="16150" max="16150" width="9.875" style="3" bestFit="1" customWidth="1"/>
    <col min="16151" max="16151" width="9" style="3"/>
    <col min="16152" max="16154" width="9.25" style="3" bestFit="1" customWidth="1"/>
    <col min="16155" max="16384" width="9" style="3"/>
  </cols>
  <sheetData>
    <row r="1" spans="1:26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</row>
    <row r="2" spans="1:26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</row>
    <row r="3" spans="1:26">
      <c r="A3" s="6"/>
      <c r="B3" s="7"/>
      <c r="C3" s="8"/>
      <c r="D3" s="9"/>
      <c r="E3" s="9" t="s">
        <v>1</v>
      </c>
      <c r="F3" s="10"/>
      <c r="G3" s="9" t="s">
        <v>2</v>
      </c>
      <c r="H3" s="6"/>
      <c r="I3" s="11" t="s">
        <v>3</v>
      </c>
      <c r="J3" s="11"/>
      <c r="K3" s="197" t="s">
        <v>3370</v>
      </c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6" ht="18.75" customHeight="1">
      <c r="A4" s="12" t="s">
        <v>4</v>
      </c>
      <c r="B4" s="198" t="s">
        <v>5</v>
      </c>
      <c r="C4" s="199"/>
      <c r="D4" s="200"/>
      <c r="E4" s="13" t="s">
        <v>6</v>
      </c>
      <c r="F4" s="13" t="s">
        <v>2</v>
      </c>
      <c r="G4" s="13" t="s">
        <v>7</v>
      </c>
      <c r="H4" s="12" t="s">
        <v>1488</v>
      </c>
      <c r="I4" s="14" t="s">
        <v>128</v>
      </c>
      <c r="J4" s="14"/>
      <c r="K4" s="15" t="s">
        <v>15</v>
      </c>
      <c r="L4" s="15" t="s">
        <v>15</v>
      </c>
      <c r="M4" s="15" t="s">
        <v>16</v>
      </c>
      <c r="N4" s="15" t="s">
        <v>16</v>
      </c>
      <c r="O4" s="14" t="s">
        <v>9</v>
      </c>
      <c r="P4" s="13" t="s">
        <v>10</v>
      </c>
      <c r="Q4" s="13" t="s">
        <v>8</v>
      </c>
      <c r="R4" s="16" t="s">
        <v>11</v>
      </c>
      <c r="S4" s="17" t="s">
        <v>12</v>
      </c>
      <c r="T4" s="17" t="s">
        <v>12</v>
      </c>
      <c r="U4" s="17" t="s">
        <v>8</v>
      </c>
      <c r="V4" s="17" t="s">
        <v>13</v>
      </c>
    </row>
    <row r="5" spans="1:26">
      <c r="A5" s="18"/>
      <c r="B5" s="19"/>
      <c r="C5" s="20"/>
      <c r="D5" s="21"/>
      <c r="E5" s="21"/>
      <c r="F5" s="22"/>
      <c r="G5" s="21"/>
      <c r="H5" s="18" t="s">
        <v>1489</v>
      </c>
      <c r="I5" s="23" t="s">
        <v>14</v>
      </c>
      <c r="J5" s="23"/>
      <c r="K5" s="24">
        <v>1</v>
      </c>
      <c r="L5" s="24">
        <v>2</v>
      </c>
      <c r="M5" s="24">
        <v>1</v>
      </c>
      <c r="N5" s="24">
        <v>2</v>
      </c>
      <c r="O5" s="15" t="s">
        <v>17</v>
      </c>
      <c r="P5" s="21" t="s">
        <v>18</v>
      </c>
      <c r="Q5" s="21" t="s">
        <v>19</v>
      </c>
      <c r="R5" s="23" t="s">
        <v>20</v>
      </c>
      <c r="S5" s="18" t="s">
        <v>21</v>
      </c>
      <c r="T5" s="18" t="s">
        <v>22</v>
      </c>
      <c r="U5" s="18" t="s">
        <v>23</v>
      </c>
      <c r="V5" s="18" t="s">
        <v>24</v>
      </c>
    </row>
    <row r="6" spans="1:26">
      <c r="A6" s="25"/>
      <c r="B6" s="26" t="s">
        <v>130</v>
      </c>
      <c r="C6" s="27"/>
      <c r="D6" s="27"/>
      <c r="E6" s="28"/>
      <c r="F6" s="29">
        <f>I6*4/100</f>
        <v>36123.599999999999</v>
      </c>
      <c r="G6" s="25"/>
      <c r="H6" s="28"/>
      <c r="I6" s="155">
        <f>SUM(I7:I93)</f>
        <v>903090</v>
      </c>
      <c r="J6" s="158"/>
      <c r="K6" s="30">
        <v>100</v>
      </c>
      <c r="L6" s="30">
        <v>100</v>
      </c>
      <c r="M6" s="30">
        <v>100</v>
      </c>
      <c r="N6" s="30">
        <v>100</v>
      </c>
      <c r="O6" s="31">
        <f>((K6+L6)/2*80/100)+((M6+N6)/2*20/100)</f>
        <v>100</v>
      </c>
      <c r="P6" s="32"/>
      <c r="Q6" s="33">
        <f>F6-S6</f>
        <v>36123.599999999999</v>
      </c>
      <c r="R6" s="34"/>
      <c r="S6" s="35">
        <f>SUM(T6:V6)</f>
        <v>0</v>
      </c>
      <c r="T6" s="33">
        <f>SUM(T7:T88)</f>
        <v>0</v>
      </c>
      <c r="U6" s="36"/>
      <c r="V6" s="37">
        <f>SUM(V7:V88)</f>
        <v>0</v>
      </c>
    </row>
    <row r="7" spans="1:26">
      <c r="A7" s="38">
        <v>1</v>
      </c>
      <c r="B7" s="39" t="s">
        <v>25</v>
      </c>
      <c r="C7" s="39" t="s">
        <v>131</v>
      </c>
      <c r="D7" s="39" t="s">
        <v>132</v>
      </c>
      <c r="E7" s="40" t="s">
        <v>133</v>
      </c>
      <c r="F7" s="41" t="s">
        <v>31</v>
      </c>
      <c r="G7" s="41" t="s">
        <v>487</v>
      </c>
      <c r="H7" s="42" t="s">
        <v>388</v>
      </c>
      <c r="I7" s="43">
        <v>14620</v>
      </c>
      <c r="J7" s="43"/>
      <c r="K7" s="44"/>
      <c r="L7" s="45"/>
      <c r="M7" s="45"/>
      <c r="N7" s="45"/>
      <c r="O7" s="45"/>
      <c r="P7" s="46"/>
      <c r="Q7" s="47"/>
      <c r="R7" s="48"/>
      <c r="S7" s="49"/>
      <c r="T7" s="49"/>
      <c r="U7" s="50"/>
      <c r="V7" s="50"/>
      <c r="W7" s="51"/>
      <c r="X7" s="51">
        <v>480</v>
      </c>
      <c r="Y7" s="51">
        <v>39630</v>
      </c>
      <c r="Z7" s="51">
        <f>SUM(X7:Y7)</f>
        <v>40110</v>
      </c>
    </row>
    <row r="8" spans="1:26">
      <c r="A8" s="38">
        <v>2</v>
      </c>
      <c r="B8" s="39" t="s">
        <v>25</v>
      </c>
      <c r="C8" s="39" t="s">
        <v>134</v>
      </c>
      <c r="D8" s="39" t="s">
        <v>56</v>
      </c>
      <c r="E8" s="40" t="s">
        <v>135</v>
      </c>
      <c r="F8" s="41" t="s">
        <v>40</v>
      </c>
      <c r="G8" s="41" t="s">
        <v>450</v>
      </c>
      <c r="H8" s="52" t="s">
        <v>388</v>
      </c>
      <c r="I8" s="43">
        <v>12450</v>
      </c>
      <c r="J8" s="43"/>
      <c r="K8" s="44"/>
      <c r="L8" s="45"/>
      <c r="M8" s="45"/>
      <c r="N8" s="45"/>
      <c r="O8" s="45"/>
      <c r="P8" s="46"/>
      <c r="Q8" s="47"/>
      <c r="R8" s="48"/>
      <c r="S8" s="49"/>
      <c r="T8" s="49"/>
      <c r="U8" s="50"/>
      <c r="V8" s="50"/>
      <c r="W8" s="51"/>
      <c r="X8" s="51"/>
      <c r="Y8" s="51"/>
      <c r="Z8" s="51"/>
    </row>
    <row r="9" spans="1:26">
      <c r="A9" s="38">
        <v>3</v>
      </c>
      <c r="B9" s="39" t="s">
        <v>28</v>
      </c>
      <c r="C9" s="39" t="s">
        <v>136</v>
      </c>
      <c r="D9" s="39" t="s">
        <v>54</v>
      </c>
      <c r="E9" s="40" t="s">
        <v>137</v>
      </c>
      <c r="F9" s="41" t="s">
        <v>33</v>
      </c>
      <c r="G9" s="41" t="s">
        <v>442</v>
      </c>
      <c r="H9" s="42" t="s">
        <v>388</v>
      </c>
      <c r="I9" s="43">
        <v>12940</v>
      </c>
      <c r="J9" s="43"/>
      <c r="K9" s="44"/>
      <c r="L9" s="45"/>
      <c r="M9" s="45"/>
      <c r="N9" s="45"/>
      <c r="O9" s="45"/>
      <c r="P9" s="46"/>
      <c r="Q9" s="47"/>
      <c r="R9" s="48"/>
      <c r="S9" s="49"/>
      <c r="T9" s="49"/>
      <c r="U9" s="50"/>
      <c r="V9" s="50"/>
      <c r="W9" s="51"/>
      <c r="X9" s="51"/>
      <c r="Y9" s="51"/>
      <c r="Z9" s="51"/>
    </row>
    <row r="10" spans="1:26">
      <c r="A10" s="38">
        <v>4</v>
      </c>
      <c r="B10" s="39" t="s">
        <v>25</v>
      </c>
      <c r="C10" s="39" t="s">
        <v>138</v>
      </c>
      <c r="D10" s="39" t="s">
        <v>139</v>
      </c>
      <c r="E10" s="40" t="s">
        <v>140</v>
      </c>
      <c r="F10" s="41" t="s">
        <v>26</v>
      </c>
      <c r="G10" s="41" t="s">
        <v>402</v>
      </c>
      <c r="H10" s="42" t="s">
        <v>388</v>
      </c>
      <c r="I10" s="43">
        <v>13320</v>
      </c>
      <c r="J10" s="43"/>
      <c r="K10" s="44"/>
      <c r="L10" s="45"/>
      <c r="M10" s="45"/>
      <c r="N10" s="45"/>
      <c r="O10" s="45"/>
      <c r="P10" s="46"/>
      <c r="Q10" s="47"/>
      <c r="R10" s="48"/>
      <c r="S10" s="49"/>
      <c r="T10" s="49"/>
      <c r="U10" s="50"/>
      <c r="V10" s="50"/>
      <c r="W10" s="51"/>
      <c r="X10" s="51"/>
      <c r="Y10" s="51"/>
      <c r="Z10" s="51"/>
    </row>
    <row r="11" spans="1:26">
      <c r="A11" s="38">
        <v>5</v>
      </c>
      <c r="B11" s="39" t="s">
        <v>25</v>
      </c>
      <c r="C11" s="39" t="s">
        <v>124</v>
      </c>
      <c r="D11" s="39" t="s">
        <v>141</v>
      </c>
      <c r="E11" s="40" t="s">
        <v>142</v>
      </c>
      <c r="F11" s="41" t="s">
        <v>26</v>
      </c>
      <c r="G11" s="41" t="s">
        <v>412</v>
      </c>
      <c r="H11" s="42" t="s">
        <v>388</v>
      </c>
      <c r="I11" s="43">
        <v>13100</v>
      </c>
      <c r="J11" s="43"/>
      <c r="K11" s="44"/>
      <c r="L11" s="45"/>
      <c r="M11" s="45"/>
      <c r="N11" s="45"/>
      <c r="O11" s="45"/>
      <c r="P11" s="46"/>
      <c r="Q11" s="47"/>
      <c r="R11" s="48"/>
      <c r="S11" s="49"/>
      <c r="T11" s="49"/>
      <c r="U11" s="50"/>
      <c r="V11" s="50"/>
      <c r="W11" s="51"/>
      <c r="X11" s="51"/>
      <c r="Y11" s="51"/>
      <c r="Z11" s="51"/>
    </row>
    <row r="12" spans="1:26">
      <c r="A12" s="38">
        <v>6</v>
      </c>
      <c r="B12" s="39" t="s">
        <v>25</v>
      </c>
      <c r="C12" s="39" t="s">
        <v>143</v>
      </c>
      <c r="D12" s="39" t="s">
        <v>144</v>
      </c>
      <c r="E12" s="40" t="s">
        <v>145</v>
      </c>
      <c r="F12" s="41" t="s">
        <v>26</v>
      </c>
      <c r="G12" s="41" t="s">
        <v>425</v>
      </c>
      <c r="H12" s="42" t="s">
        <v>388</v>
      </c>
      <c r="I12" s="43">
        <v>13320</v>
      </c>
      <c r="J12" s="43"/>
      <c r="K12" s="44"/>
      <c r="L12" s="45"/>
      <c r="M12" s="45"/>
      <c r="N12" s="45"/>
      <c r="O12" s="45"/>
      <c r="P12" s="46"/>
      <c r="Q12" s="47"/>
      <c r="R12" s="48"/>
      <c r="S12" s="49"/>
      <c r="T12" s="49"/>
      <c r="U12" s="50"/>
      <c r="V12" s="50"/>
      <c r="W12" s="51"/>
      <c r="X12" s="51"/>
      <c r="Y12" s="51"/>
      <c r="Z12" s="51"/>
    </row>
    <row r="13" spans="1:26">
      <c r="A13" s="38">
        <v>7</v>
      </c>
      <c r="B13" s="39" t="s">
        <v>30</v>
      </c>
      <c r="C13" s="39" t="s">
        <v>146</v>
      </c>
      <c r="D13" s="39" t="s">
        <v>147</v>
      </c>
      <c r="E13" s="40" t="s">
        <v>148</v>
      </c>
      <c r="F13" s="41" t="s">
        <v>26</v>
      </c>
      <c r="G13" s="41" t="s">
        <v>429</v>
      </c>
      <c r="H13" s="42" t="s">
        <v>388</v>
      </c>
      <c r="I13" s="43">
        <v>13320</v>
      </c>
      <c r="J13" s="43"/>
      <c r="K13" s="44"/>
      <c r="L13" s="45"/>
      <c r="M13" s="45"/>
      <c r="N13" s="45"/>
      <c r="O13" s="45"/>
      <c r="P13" s="46"/>
      <c r="Q13" s="47"/>
      <c r="R13" s="48"/>
      <c r="S13" s="49"/>
      <c r="T13" s="49"/>
      <c r="U13" s="50"/>
      <c r="V13" s="50"/>
      <c r="W13" s="51"/>
      <c r="X13" s="51"/>
      <c r="Y13" s="51"/>
      <c r="Z13" s="51"/>
    </row>
    <row r="14" spans="1:26">
      <c r="A14" s="38">
        <v>8</v>
      </c>
      <c r="B14" s="39" t="s">
        <v>25</v>
      </c>
      <c r="C14" s="39" t="s">
        <v>51</v>
      </c>
      <c r="D14" s="39" t="s">
        <v>123</v>
      </c>
      <c r="E14" s="40" t="s">
        <v>149</v>
      </c>
      <c r="F14" s="41" t="s">
        <v>26</v>
      </c>
      <c r="G14" s="41" t="s">
        <v>437</v>
      </c>
      <c r="H14" s="42" t="s">
        <v>388</v>
      </c>
      <c r="I14" s="43">
        <v>12930</v>
      </c>
      <c r="J14" s="43"/>
      <c r="K14" s="44"/>
      <c r="L14" s="45"/>
      <c r="M14" s="45"/>
      <c r="N14" s="45"/>
      <c r="O14" s="45"/>
      <c r="P14" s="46"/>
      <c r="Q14" s="47"/>
      <c r="R14" s="48"/>
      <c r="S14" s="49"/>
      <c r="T14" s="49"/>
      <c r="U14" s="50"/>
      <c r="V14" s="50"/>
      <c r="W14" s="51"/>
      <c r="X14" s="51"/>
      <c r="Y14" s="51"/>
      <c r="Z14" s="51"/>
    </row>
    <row r="15" spans="1:26">
      <c r="A15" s="38">
        <v>9</v>
      </c>
      <c r="B15" s="39" t="s">
        <v>25</v>
      </c>
      <c r="C15" s="39" t="s">
        <v>119</v>
      </c>
      <c r="D15" s="39" t="s">
        <v>150</v>
      </c>
      <c r="E15" s="40" t="s">
        <v>151</v>
      </c>
      <c r="F15" s="41" t="s">
        <v>26</v>
      </c>
      <c r="G15" s="41" t="s">
        <v>438</v>
      </c>
      <c r="H15" s="42" t="s">
        <v>388</v>
      </c>
      <c r="I15" s="43">
        <v>12340</v>
      </c>
      <c r="J15" s="43"/>
      <c r="K15" s="44"/>
      <c r="L15" s="45"/>
      <c r="M15" s="45"/>
      <c r="N15" s="45"/>
      <c r="O15" s="45"/>
      <c r="P15" s="46"/>
      <c r="Q15" s="47"/>
      <c r="R15" s="48"/>
      <c r="S15" s="49"/>
      <c r="T15" s="49"/>
      <c r="U15" s="50"/>
      <c r="V15" s="50"/>
      <c r="W15" s="51"/>
      <c r="X15" s="51"/>
      <c r="Y15" s="51"/>
      <c r="Z15" s="51"/>
    </row>
    <row r="16" spans="1:26">
      <c r="A16" s="38">
        <v>10</v>
      </c>
      <c r="B16" s="39" t="s">
        <v>25</v>
      </c>
      <c r="C16" s="39" t="s">
        <v>152</v>
      </c>
      <c r="D16" s="39" t="s">
        <v>153</v>
      </c>
      <c r="E16" s="40" t="s">
        <v>154</v>
      </c>
      <c r="F16" s="41" t="s">
        <v>26</v>
      </c>
      <c r="G16" s="41" t="s">
        <v>446</v>
      </c>
      <c r="H16" s="42" t="s">
        <v>388</v>
      </c>
      <c r="I16" s="43">
        <v>12340</v>
      </c>
      <c r="J16" s="43"/>
      <c r="K16" s="44"/>
      <c r="L16" s="45"/>
      <c r="M16" s="45"/>
      <c r="N16" s="45"/>
      <c r="O16" s="45"/>
      <c r="P16" s="46"/>
      <c r="Q16" s="47"/>
      <c r="R16" s="48"/>
      <c r="S16" s="49"/>
      <c r="T16" s="49"/>
      <c r="U16" s="50"/>
      <c r="V16" s="50"/>
      <c r="W16" s="51"/>
      <c r="X16" s="51"/>
      <c r="Y16" s="51"/>
      <c r="Z16" s="51"/>
    </row>
    <row r="17" spans="1:26">
      <c r="A17" s="38">
        <v>11</v>
      </c>
      <c r="B17" s="39" t="s">
        <v>25</v>
      </c>
      <c r="C17" s="39" t="s">
        <v>59</v>
      </c>
      <c r="D17" s="39" t="s">
        <v>107</v>
      </c>
      <c r="E17" s="40" t="s">
        <v>158</v>
      </c>
      <c r="F17" s="41" t="s">
        <v>26</v>
      </c>
      <c r="G17" s="41" t="s">
        <v>469</v>
      </c>
      <c r="H17" s="42" t="s">
        <v>388</v>
      </c>
      <c r="I17" s="43">
        <v>12340</v>
      </c>
      <c r="J17" s="43"/>
      <c r="K17" s="44"/>
      <c r="L17" s="45"/>
      <c r="M17" s="45"/>
      <c r="N17" s="45"/>
      <c r="O17" s="45"/>
      <c r="P17" s="46"/>
      <c r="Q17" s="47"/>
      <c r="R17" s="48"/>
      <c r="S17" s="49"/>
      <c r="T17" s="49"/>
      <c r="U17" s="50"/>
      <c r="V17" s="50"/>
      <c r="W17" s="51"/>
      <c r="X17" s="51"/>
      <c r="Y17" s="51"/>
      <c r="Z17" s="51"/>
    </row>
    <row r="18" spans="1:26">
      <c r="A18" s="38">
        <v>12</v>
      </c>
      <c r="B18" s="39" t="s">
        <v>25</v>
      </c>
      <c r="C18" s="39" t="s">
        <v>64</v>
      </c>
      <c r="D18" s="39" t="s">
        <v>159</v>
      </c>
      <c r="E18" s="40" t="s">
        <v>160</v>
      </c>
      <c r="F18" s="41" t="s">
        <v>26</v>
      </c>
      <c r="G18" s="41" t="s">
        <v>497</v>
      </c>
      <c r="H18" s="42" t="s">
        <v>388</v>
      </c>
      <c r="I18" s="43">
        <v>12340</v>
      </c>
      <c r="J18" s="43"/>
      <c r="K18" s="44"/>
      <c r="L18" s="45"/>
      <c r="M18" s="45"/>
      <c r="N18" s="45"/>
      <c r="O18" s="45"/>
      <c r="P18" s="46"/>
      <c r="Q18" s="47"/>
      <c r="R18" s="48"/>
      <c r="S18" s="49"/>
      <c r="T18" s="49"/>
      <c r="U18" s="50"/>
      <c r="V18" s="50"/>
      <c r="W18" s="51"/>
      <c r="X18" s="51"/>
      <c r="Y18" s="51"/>
      <c r="Z18" s="51"/>
    </row>
    <row r="19" spans="1:26">
      <c r="A19" s="38">
        <v>13</v>
      </c>
      <c r="B19" s="39" t="s">
        <v>25</v>
      </c>
      <c r="C19" s="39" t="s">
        <v>27</v>
      </c>
      <c r="D19" s="39" t="s">
        <v>161</v>
      </c>
      <c r="E19" s="40" t="s">
        <v>162</v>
      </c>
      <c r="F19" s="41" t="s">
        <v>26</v>
      </c>
      <c r="G19" s="41" t="s">
        <v>500</v>
      </c>
      <c r="H19" s="42" t="s">
        <v>388</v>
      </c>
      <c r="I19" s="43">
        <v>13320</v>
      </c>
      <c r="J19" s="43"/>
      <c r="K19" s="44"/>
      <c r="L19" s="45"/>
      <c r="M19" s="45"/>
      <c r="N19" s="45"/>
      <c r="O19" s="45"/>
      <c r="P19" s="46"/>
      <c r="Q19" s="47"/>
      <c r="R19" s="48"/>
      <c r="S19" s="49"/>
      <c r="T19" s="49"/>
      <c r="U19" s="50"/>
      <c r="V19" s="50"/>
      <c r="W19" s="51"/>
      <c r="X19" s="51"/>
      <c r="Y19" s="51"/>
      <c r="Z19" s="51"/>
    </row>
    <row r="20" spans="1:26">
      <c r="A20" s="38">
        <v>14</v>
      </c>
      <c r="B20" s="39" t="s">
        <v>25</v>
      </c>
      <c r="C20" s="39" t="s">
        <v>82</v>
      </c>
      <c r="D20" s="39" t="s">
        <v>53</v>
      </c>
      <c r="E20" s="40" t="s">
        <v>166</v>
      </c>
      <c r="F20" s="41" t="s">
        <v>26</v>
      </c>
      <c r="G20" s="41" t="s">
        <v>511</v>
      </c>
      <c r="H20" s="42" t="s">
        <v>388</v>
      </c>
      <c r="I20" s="43">
        <v>12340</v>
      </c>
      <c r="J20" s="43"/>
      <c r="K20" s="44"/>
      <c r="L20" s="45"/>
      <c r="M20" s="45"/>
      <c r="N20" s="45"/>
      <c r="O20" s="45"/>
      <c r="P20" s="46"/>
      <c r="Q20" s="47"/>
      <c r="R20" s="48"/>
      <c r="S20" s="49"/>
      <c r="T20" s="49"/>
      <c r="U20" s="50"/>
      <c r="V20" s="50"/>
      <c r="W20" s="51"/>
      <c r="X20" s="51"/>
      <c r="Y20" s="51"/>
      <c r="Z20" s="51"/>
    </row>
    <row r="21" spans="1:26">
      <c r="A21" s="38">
        <v>15</v>
      </c>
      <c r="B21" s="39" t="s">
        <v>25</v>
      </c>
      <c r="C21" s="39" t="s">
        <v>167</v>
      </c>
      <c r="D21" s="39" t="s">
        <v>168</v>
      </c>
      <c r="E21" s="40" t="s">
        <v>169</v>
      </c>
      <c r="F21" s="41" t="s">
        <v>26</v>
      </c>
      <c r="G21" s="41" t="s">
        <v>515</v>
      </c>
      <c r="H21" s="42" t="s">
        <v>388</v>
      </c>
      <c r="I21" s="43">
        <v>12340</v>
      </c>
      <c r="J21" s="43"/>
      <c r="K21" s="44"/>
      <c r="L21" s="45"/>
      <c r="M21" s="45"/>
      <c r="N21" s="45"/>
      <c r="O21" s="45"/>
      <c r="P21" s="46"/>
      <c r="Q21" s="47"/>
      <c r="R21" s="48"/>
      <c r="S21" s="49"/>
      <c r="T21" s="49"/>
      <c r="U21" s="50"/>
      <c r="V21" s="50"/>
      <c r="W21" s="51"/>
      <c r="X21" s="51"/>
      <c r="Y21" s="51"/>
      <c r="Z21" s="51"/>
    </row>
    <row r="22" spans="1:26">
      <c r="A22" s="38">
        <v>16</v>
      </c>
      <c r="B22" s="39" t="s">
        <v>25</v>
      </c>
      <c r="C22" s="39" t="s">
        <v>116</v>
      </c>
      <c r="D22" s="39" t="s">
        <v>177</v>
      </c>
      <c r="E22" s="40" t="s">
        <v>178</v>
      </c>
      <c r="F22" s="41" t="s">
        <v>127</v>
      </c>
      <c r="G22" s="41" t="s">
        <v>426</v>
      </c>
      <c r="H22" s="42" t="s">
        <v>388</v>
      </c>
      <c r="I22" s="43">
        <v>12120</v>
      </c>
      <c r="J22" s="43"/>
      <c r="K22" s="44"/>
      <c r="L22" s="45"/>
      <c r="M22" s="45"/>
      <c r="N22" s="45"/>
      <c r="O22" s="45"/>
      <c r="P22" s="46"/>
      <c r="Q22" s="47"/>
      <c r="R22" s="48"/>
      <c r="S22" s="49"/>
      <c r="T22" s="49"/>
      <c r="U22" s="50"/>
      <c r="V22" s="50"/>
      <c r="W22" s="51"/>
      <c r="X22" s="51"/>
      <c r="Y22" s="51"/>
      <c r="Z22" s="51"/>
    </row>
    <row r="23" spans="1:26">
      <c r="A23" s="38">
        <v>17</v>
      </c>
      <c r="B23" s="39" t="s">
        <v>25</v>
      </c>
      <c r="C23" s="39" t="s">
        <v>179</v>
      </c>
      <c r="D23" s="39" t="s">
        <v>180</v>
      </c>
      <c r="E23" s="40" t="s">
        <v>181</v>
      </c>
      <c r="F23" s="41" t="s">
        <v>127</v>
      </c>
      <c r="G23" s="41" t="s">
        <v>441</v>
      </c>
      <c r="H23" s="42" t="s">
        <v>388</v>
      </c>
      <c r="I23" s="43">
        <v>12460</v>
      </c>
      <c r="J23" s="43"/>
      <c r="K23" s="44"/>
      <c r="L23" s="45"/>
      <c r="M23" s="45"/>
      <c r="N23" s="45"/>
      <c r="O23" s="45"/>
      <c r="P23" s="46"/>
      <c r="Q23" s="47"/>
      <c r="R23" s="48"/>
      <c r="S23" s="49"/>
      <c r="T23" s="49"/>
      <c r="U23" s="50"/>
      <c r="V23" s="50"/>
      <c r="W23" s="51"/>
      <c r="X23" s="51"/>
      <c r="Y23" s="51"/>
      <c r="Z23" s="51"/>
    </row>
    <row r="24" spans="1:26">
      <c r="A24" s="38">
        <v>18</v>
      </c>
      <c r="B24" s="39" t="s">
        <v>25</v>
      </c>
      <c r="C24" s="39" t="s">
        <v>198</v>
      </c>
      <c r="D24" s="39" t="s">
        <v>199</v>
      </c>
      <c r="E24" s="40" t="s">
        <v>200</v>
      </c>
      <c r="F24" s="41" t="s">
        <v>127</v>
      </c>
      <c r="G24" s="41" t="s">
        <v>468</v>
      </c>
      <c r="H24" s="42" t="s">
        <v>388</v>
      </c>
      <c r="I24" s="43">
        <v>14380</v>
      </c>
      <c r="J24" s="43"/>
      <c r="K24" s="44"/>
      <c r="L24" s="45"/>
      <c r="M24" s="45"/>
      <c r="N24" s="45"/>
      <c r="O24" s="45"/>
      <c r="P24" s="46"/>
      <c r="Q24" s="47"/>
      <c r="R24" s="48"/>
      <c r="S24" s="49"/>
      <c r="T24" s="49"/>
      <c r="U24" s="50"/>
      <c r="V24" s="50"/>
      <c r="W24" s="51"/>
      <c r="X24" s="51"/>
      <c r="Y24" s="51"/>
      <c r="Z24" s="51"/>
    </row>
    <row r="25" spans="1:26">
      <c r="A25" s="38">
        <v>19</v>
      </c>
      <c r="B25" s="39" t="s">
        <v>25</v>
      </c>
      <c r="C25" s="39" t="s">
        <v>34</v>
      </c>
      <c r="D25" s="39" t="s">
        <v>207</v>
      </c>
      <c r="E25" s="40" t="s">
        <v>208</v>
      </c>
      <c r="F25" s="41" t="s">
        <v>127</v>
      </c>
      <c r="G25" s="41" t="s">
        <v>481</v>
      </c>
      <c r="H25" s="42" t="s">
        <v>388</v>
      </c>
      <c r="I25" s="43">
        <v>12890</v>
      </c>
      <c r="J25" s="43"/>
      <c r="K25" s="44"/>
      <c r="L25" s="45"/>
      <c r="M25" s="45"/>
      <c r="N25" s="45"/>
      <c r="O25" s="45"/>
      <c r="P25" s="46"/>
      <c r="Q25" s="47"/>
      <c r="R25" s="48"/>
      <c r="S25" s="49"/>
      <c r="T25" s="49"/>
      <c r="U25" s="50"/>
      <c r="V25" s="50"/>
      <c r="W25" s="51"/>
      <c r="X25" s="51"/>
      <c r="Y25" s="51"/>
      <c r="Z25" s="51"/>
    </row>
    <row r="26" spans="1:26">
      <c r="A26" s="38">
        <v>20</v>
      </c>
      <c r="B26" s="39" t="s">
        <v>25</v>
      </c>
      <c r="C26" s="39" t="s">
        <v>84</v>
      </c>
      <c r="D26" s="39" t="s">
        <v>216</v>
      </c>
      <c r="E26" s="40" t="s">
        <v>217</v>
      </c>
      <c r="F26" s="41" t="s">
        <v>424</v>
      </c>
      <c r="G26" s="41" t="s">
        <v>423</v>
      </c>
      <c r="H26" s="42" t="s">
        <v>1492</v>
      </c>
      <c r="I26" s="43">
        <v>10900</v>
      </c>
      <c r="J26" s="43"/>
      <c r="K26" s="44"/>
      <c r="L26" s="45"/>
      <c r="M26" s="45"/>
      <c r="N26" s="45"/>
      <c r="O26" s="45"/>
      <c r="P26" s="46"/>
      <c r="Q26" s="47"/>
      <c r="R26" s="48"/>
      <c r="S26" s="49"/>
      <c r="T26" s="49"/>
      <c r="U26" s="50"/>
      <c r="V26" s="50"/>
      <c r="W26" s="51"/>
      <c r="X26" s="51"/>
      <c r="Y26" s="51"/>
      <c r="Z26" s="51"/>
    </row>
    <row r="27" spans="1:26">
      <c r="A27" s="38">
        <v>21</v>
      </c>
      <c r="B27" s="39" t="s">
        <v>25</v>
      </c>
      <c r="C27" s="39" t="s">
        <v>220</v>
      </c>
      <c r="D27" s="39" t="s">
        <v>221</v>
      </c>
      <c r="E27" s="40" t="s">
        <v>222</v>
      </c>
      <c r="F27" s="41" t="s">
        <v>407</v>
      </c>
      <c r="G27" s="41" t="s">
        <v>457</v>
      </c>
      <c r="H27" s="42" t="s">
        <v>1492</v>
      </c>
      <c r="I27" s="43">
        <v>9920</v>
      </c>
      <c r="J27" s="43"/>
      <c r="K27" s="44"/>
      <c r="L27" s="45"/>
      <c r="M27" s="45"/>
      <c r="N27" s="45"/>
      <c r="O27" s="45"/>
      <c r="P27" s="46"/>
      <c r="Q27" s="47"/>
      <c r="R27" s="48"/>
      <c r="S27" s="49"/>
      <c r="T27" s="49"/>
      <c r="U27" s="50"/>
      <c r="V27" s="50"/>
      <c r="W27" s="51"/>
      <c r="X27" s="51"/>
      <c r="Y27" s="51"/>
      <c r="Z27" s="51"/>
    </row>
    <row r="28" spans="1:26">
      <c r="A28" s="38">
        <v>22</v>
      </c>
      <c r="B28" s="39" t="s">
        <v>25</v>
      </c>
      <c r="C28" s="39" t="s">
        <v>223</v>
      </c>
      <c r="D28" s="39" t="s">
        <v>224</v>
      </c>
      <c r="E28" s="40" t="s">
        <v>225</v>
      </c>
      <c r="F28" s="41" t="s">
        <v>407</v>
      </c>
      <c r="G28" s="41" t="s">
        <v>458</v>
      </c>
      <c r="H28" s="42" t="s">
        <v>1492</v>
      </c>
      <c r="I28" s="43">
        <v>10950</v>
      </c>
      <c r="J28" s="43"/>
      <c r="K28" s="44"/>
      <c r="L28" s="45"/>
      <c r="M28" s="45"/>
      <c r="N28" s="45"/>
      <c r="O28" s="45"/>
      <c r="P28" s="46"/>
      <c r="Q28" s="47"/>
      <c r="R28" s="48"/>
      <c r="S28" s="49"/>
      <c r="T28" s="49"/>
      <c r="U28" s="50"/>
      <c r="V28" s="50"/>
      <c r="W28" s="51"/>
      <c r="X28" s="51"/>
      <c r="Y28" s="51"/>
      <c r="Z28" s="51"/>
    </row>
    <row r="29" spans="1:26">
      <c r="A29" s="38">
        <v>23</v>
      </c>
      <c r="B29" s="39" t="s">
        <v>25</v>
      </c>
      <c r="C29" s="39" t="s">
        <v>47</v>
      </c>
      <c r="D29" s="39" t="s">
        <v>57</v>
      </c>
      <c r="E29" s="40" t="s">
        <v>226</v>
      </c>
      <c r="F29" s="41" t="s">
        <v>407</v>
      </c>
      <c r="G29" s="41" t="s">
        <v>484</v>
      </c>
      <c r="H29" s="42" t="s">
        <v>1492</v>
      </c>
      <c r="I29" s="43">
        <v>10490</v>
      </c>
      <c r="J29" s="43"/>
      <c r="K29" s="44"/>
      <c r="L29" s="45"/>
      <c r="M29" s="45"/>
      <c r="N29" s="45"/>
      <c r="O29" s="45"/>
      <c r="P29" s="46"/>
      <c r="Q29" s="47"/>
      <c r="R29" s="48"/>
      <c r="S29" s="49"/>
      <c r="T29" s="49"/>
      <c r="U29" s="50"/>
      <c r="V29" s="50"/>
      <c r="W29" s="51"/>
      <c r="X29" s="51"/>
      <c r="Y29" s="51"/>
      <c r="Z29" s="51"/>
    </row>
    <row r="30" spans="1:26">
      <c r="A30" s="38">
        <v>24</v>
      </c>
      <c r="B30" s="39" t="s">
        <v>30</v>
      </c>
      <c r="C30" s="39" t="s">
        <v>230</v>
      </c>
      <c r="D30" s="39" t="s">
        <v>231</v>
      </c>
      <c r="E30" s="40" t="s">
        <v>232</v>
      </c>
      <c r="F30" s="41" t="s">
        <v>398</v>
      </c>
      <c r="G30" s="41" t="s">
        <v>397</v>
      </c>
      <c r="H30" s="42" t="s">
        <v>1490</v>
      </c>
      <c r="I30" s="43">
        <v>7860</v>
      </c>
      <c r="J30" s="43"/>
      <c r="K30" s="44"/>
      <c r="L30" s="45"/>
      <c r="M30" s="45"/>
      <c r="N30" s="45"/>
      <c r="O30" s="45"/>
      <c r="P30" s="46"/>
      <c r="Q30" s="47"/>
      <c r="R30" s="48"/>
      <c r="S30" s="49"/>
      <c r="T30" s="49"/>
      <c r="U30" s="50"/>
      <c r="V30" s="50"/>
      <c r="W30" s="51"/>
      <c r="X30" s="51"/>
      <c r="Y30" s="51"/>
      <c r="Z30" s="51"/>
    </row>
    <row r="31" spans="1:26">
      <c r="A31" s="38">
        <v>25</v>
      </c>
      <c r="B31" s="39" t="s">
        <v>30</v>
      </c>
      <c r="C31" s="39" t="s">
        <v>233</v>
      </c>
      <c r="D31" s="39" t="s">
        <v>234</v>
      </c>
      <c r="E31" s="40" t="s">
        <v>235</v>
      </c>
      <c r="F31" s="41" t="s">
        <v>398</v>
      </c>
      <c r="G31" s="41" t="s">
        <v>411</v>
      </c>
      <c r="H31" s="53" t="s">
        <v>1490</v>
      </c>
      <c r="I31" s="43">
        <v>9960</v>
      </c>
      <c r="J31" s="43"/>
      <c r="K31" s="44"/>
      <c r="L31" s="45"/>
      <c r="M31" s="45"/>
      <c r="N31" s="45"/>
      <c r="O31" s="45"/>
      <c r="P31" s="46"/>
      <c r="Q31" s="54"/>
      <c r="R31" s="48"/>
      <c r="S31" s="49"/>
      <c r="T31" s="49"/>
      <c r="U31" s="50"/>
      <c r="V31" s="50"/>
      <c r="W31" s="51"/>
      <c r="X31" s="51"/>
      <c r="Y31" s="51"/>
      <c r="Z31" s="51"/>
    </row>
    <row r="32" spans="1:26">
      <c r="A32" s="38">
        <v>26</v>
      </c>
      <c r="B32" s="39" t="s">
        <v>30</v>
      </c>
      <c r="C32" s="39" t="s">
        <v>236</v>
      </c>
      <c r="D32" s="39" t="s">
        <v>53</v>
      </c>
      <c r="E32" s="40" t="s">
        <v>237</v>
      </c>
      <c r="F32" s="41" t="s">
        <v>398</v>
      </c>
      <c r="G32" s="41" t="s">
        <v>418</v>
      </c>
      <c r="H32" s="42" t="s">
        <v>1490</v>
      </c>
      <c r="I32" s="43">
        <v>10970</v>
      </c>
      <c r="J32" s="43"/>
      <c r="K32" s="44"/>
      <c r="L32" s="45"/>
      <c r="M32" s="45"/>
      <c r="N32" s="45"/>
      <c r="O32" s="45"/>
      <c r="P32" s="46"/>
      <c r="Q32" s="54"/>
      <c r="R32" s="48"/>
      <c r="S32" s="49"/>
      <c r="T32" s="49"/>
      <c r="U32" s="50"/>
      <c r="V32" s="50"/>
      <c r="W32" s="51"/>
      <c r="X32" s="51"/>
      <c r="Y32" s="51"/>
      <c r="Z32" s="51"/>
    </row>
    <row r="33" spans="1:26">
      <c r="A33" s="38">
        <v>27</v>
      </c>
      <c r="B33" s="39" t="s">
        <v>28</v>
      </c>
      <c r="C33" s="39" t="s">
        <v>238</v>
      </c>
      <c r="D33" s="39" t="s">
        <v>239</v>
      </c>
      <c r="E33" s="40" t="s">
        <v>240</v>
      </c>
      <c r="F33" s="41" t="s">
        <v>398</v>
      </c>
      <c r="G33" s="41" t="s">
        <v>463</v>
      </c>
      <c r="H33" s="42" t="s">
        <v>1490</v>
      </c>
      <c r="I33" s="43">
        <v>10040</v>
      </c>
      <c r="J33" s="43"/>
      <c r="K33" s="44"/>
      <c r="L33" s="45"/>
      <c r="M33" s="45"/>
      <c r="N33" s="45"/>
      <c r="O33" s="45"/>
      <c r="P33" s="46"/>
      <c r="Q33" s="54"/>
      <c r="R33" s="48"/>
      <c r="S33" s="49"/>
      <c r="T33" s="49"/>
      <c r="U33" s="50"/>
      <c r="V33" s="50"/>
      <c r="W33" s="51"/>
      <c r="X33" s="51"/>
      <c r="Y33" s="51"/>
      <c r="Z33" s="51"/>
    </row>
    <row r="34" spans="1:26">
      <c r="A34" s="38">
        <v>28</v>
      </c>
      <c r="B34" s="39" t="s">
        <v>28</v>
      </c>
      <c r="C34" s="39" t="s">
        <v>241</v>
      </c>
      <c r="D34" s="39" t="s">
        <v>242</v>
      </c>
      <c r="E34" s="40" t="s">
        <v>243</v>
      </c>
      <c r="F34" s="41" t="s">
        <v>415</v>
      </c>
      <c r="G34" s="41" t="s">
        <v>465</v>
      </c>
      <c r="H34" s="42" t="s">
        <v>1490</v>
      </c>
      <c r="I34" s="43">
        <v>10800</v>
      </c>
      <c r="J34" s="43"/>
      <c r="K34" s="44"/>
      <c r="L34" s="45"/>
      <c r="M34" s="45"/>
      <c r="N34" s="45"/>
      <c r="O34" s="45"/>
      <c r="P34" s="46"/>
      <c r="Q34" s="54"/>
      <c r="R34" s="48"/>
      <c r="S34" s="49"/>
      <c r="T34" s="49"/>
      <c r="U34" s="50"/>
      <c r="V34" s="50"/>
      <c r="W34" s="51"/>
      <c r="X34" s="51"/>
      <c r="Y34" s="51"/>
      <c r="Z34" s="51"/>
    </row>
    <row r="35" spans="1:26">
      <c r="A35" s="38">
        <v>29</v>
      </c>
      <c r="B35" s="39" t="s">
        <v>28</v>
      </c>
      <c r="C35" s="39" t="s">
        <v>244</v>
      </c>
      <c r="D35" s="39" t="s">
        <v>245</v>
      </c>
      <c r="E35" s="40" t="s">
        <v>246</v>
      </c>
      <c r="F35" s="41" t="s">
        <v>398</v>
      </c>
      <c r="G35" s="41" t="s">
        <v>466</v>
      </c>
      <c r="H35" s="42" t="s">
        <v>1490</v>
      </c>
      <c r="I35" s="43">
        <v>10400</v>
      </c>
      <c r="J35" s="43"/>
      <c r="K35" s="44"/>
      <c r="L35" s="45"/>
      <c r="M35" s="45"/>
      <c r="N35" s="45"/>
      <c r="O35" s="45"/>
      <c r="P35" s="46"/>
      <c r="Q35" s="54"/>
      <c r="R35" s="48"/>
      <c r="S35" s="49"/>
      <c r="T35" s="49"/>
      <c r="U35" s="50"/>
      <c r="V35" s="50"/>
      <c r="W35" s="51"/>
      <c r="X35" s="51"/>
      <c r="Y35" s="51"/>
      <c r="Z35" s="51"/>
    </row>
    <row r="36" spans="1:26">
      <c r="A36" s="38">
        <v>30</v>
      </c>
      <c r="B36" s="39" t="s">
        <v>30</v>
      </c>
      <c r="C36" s="39" t="s">
        <v>71</v>
      </c>
      <c r="D36" s="39" t="s">
        <v>247</v>
      </c>
      <c r="E36" s="40" t="s">
        <v>248</v>
      </c>
      <c r="F36" s="41" t="s">
        <v>439</v>
      </c>
      <c r="G36" s="41" t="s">
        <v>488</v>
      </c>
      <c r="H36" s="42" t="s">
        <v>1490</v>
      </c>
      <c r="I36" s="43">
        <v>8690</v>
      </c>
      <c r="J36" s="43"/>
      <c r="K36" s="44"/>
      <c r="L36" s="45"/>
      <c r="M36" s="45"/>
      <c r="N36" s="45"/>
      <c r="O36" s="45"/>
      <c r="P36" s="46"/>
      <c r="Q36" s="54"/>
      <c r="R36" s="48"/>
      <c r="S36" s="49"/>
      <c r="T36" s="49"/>
      <c r="U36" s="50"/>
      <c r="V36" s="50"/>
      <c r="W36" s="51"/>
      <c r="X36" s="51"/>
      <c r="Y36" s="51"/>
      <c r="Z36" s="51"/>
    </row>
    <row r="37" spans="1:26">
      <c r="A37" s="38">
        <v>31</v>
      </c>
      <c r="B37" s="39" t="s">
        <v>30</v>
      </c>
      <c r="C37" s="39" t="s">
        <v>249</v>
      </c>
      <c r="D37" s="39" t="s">
        <v>242</v>
      </c>
      <c r="E37" s="40" t="s">
        <v>250</v>
      </c>
      <c r="F37" s="41" t="s">
        <v>504</v>
      </c>
      <c r="G37" s="41" t="s">
        <v>503</v>
      </c>
      <c r="H37" s="52" t="s">
        <v>1490</v>
      </c>
      <c r="I37" s="43">
        <v>11300</v>
      </c>
      <c r="J37" s="43"/>
      <c r="K37" s="44"/>
      <c r="L37" s="45"/>
      <c r="M37" s="45"/>
      <c r="N37" s="45"/>
      <c r="O37" s="45"/>
      <c r="P37" s="46"/>
      <c r="Q37" s="54"/>
      <c r="R37" s="48"/>
      <c r="S37" s="49"/>
      <c r="T37" s="49"/>
      <c r="U37" s="50"/>
      <c r="V37" s="50"/>
      <c r="W37" s="51"/>
      <c r="X37" s="51"/>
      <c r="Y37" s="51"/>
      <c r="Z37" s="51"/>
    </row>
    <row r="38" spans="1:26">
      <c r="A38" s="38">
        <v>32</v>
      </c>
      <c r="B38" s="39" t="s">
        <v>30</v>
      </c>
      <c r="C38" s="39" t="s">
        <v>95</v>
      </c>
      <c r="D38" s="39" t="s">
        <v>251</v>
      </c>
      <c r="E38" s="40" t="s">
        <v>252</v>
      </c>
      <c r="F38" s="41" t="s">
        <v>410</v>
      </c>
      <c r="G38" s="41" t="s">
        <v>409</v>
      </c>
      <c r="H38" s="42" t="s">
        <v>1490</v>
      </c>
      <c r="I38" s="43">
        <v>7830</v>
      </c>
      <c r="J38" s="43"/>
      <c r="K38" s="44"/>
      <c r="L38" s="45"/>
      <c r="M38" s="45"/>
      <c r="N38" s="45"/>
      <c r="O38" s="45"/>
      <c r="P38" s="46"/>
      <c r="Q38" s="47"/>
      <c r="R38" s="48"/>
      <c r="S38" s="49"/>
      <c r="T38" s="49"/>
      <c r="U38" s="50"/>
      <c r="V38" s="50"/>
      <c r="W38" s="51"/>
      <c r="X38" s="51"/>
      <c r="Y38" s="51"/>
      <c r="Z38" s="51"/>
    </row>
    <row r="39" spans="1:26">
      <c r="A39" s="38">
        <v>33</v>
      </c>
      <c r="B39" s="39" t="s">
        <v>30</v>
      </c>
      <c r="C39" s="39" t="s">
        <v>253</v>
      </c>
      <c r="D39" s="39" t="s">
        <v>254</v>
      </c>
      <c r="E39" s="40" t="s">
        <v>255</v>
      </c>
      <c r="F39" s="41" t="s">
        <v>410</v>
      </c>
      <c r="G39" s="41" t="s">
        <v>462</v>
      </c>
      <c r="H39" s="42" t="s">
        <v>1490</v>
      </c>
      <c r="I39" s="43">
        <v>7210</v>
      </c>
      <c r="J39" s="43"/>
      <c r="K39" s="44"/>
      <c r="L39" s="45"/>
      <c r="M39" s="45"/>
      <c r="N39" s="45"/>
      <c r="O39" s="45"/>
      <c r="P39" s="46"/>
      <c r="Q39" s="54"/>
      <c r="R39" s="48"/>
      <c r="S39" s="49"/>
      <c r="T39" s="49"/>
      <c r="U39" s="50"/>
      <c r="V39" s="50"/>
      <c r="W39" s="51"/>
      <c r="X39" s="51"/>
      <c r="Y39" s="51"/>
      <c r="Z39" s="51"/>
    </row>
    <row r="40" spans="1:26">
      <c r="A40" s="38">
        <v>34</v>
      </c>
      <c r="B40" s="39" t="s">
        <v>30</v>
      </c>
      <c r="C40" s="39" t="s">
        <v>256</v>
      </c>
      <c r="D40" s="39" t="s">
        <v>257</v>
      </c>
      <c r="E40" s="40" t="s">
        <v>258</v>
      </c>
      <c r="F40" s="41" t="s">
        <v>439</v>
      </c>
      <c r="G40" s="41" t="s">
        <v>479</v>
      </c>
      <c r="H40" s="42" t="s">
        <v>1490</v>
      </c>
      <c r="I40" s="43">
        <v>7830</v>
      </c>
      <c r="J40" s="43"/>
      <c r="K40" s="44"/>
      <c r="L40" s="45"/>
      <c r="M40" s="45"/>
      <c r="N40" s="45"/>
      <c r="O40" s="45"/>
      <c r="P40" s="46"/>
      <c r="Q40" s="54"/>
      <c r="R40" s="48"/>
      <c r="S40" s="49"/>
      <c r="T40" s="49"/>
      <c r="U40" s="50"/>
      <c r="V40" s="50"/>
      <c r="W40" s="51"/>
      <c r="X40" s="51"/>
      <c r="Y40" s="51"/>
      <c r="Z40" s="51"/>
    </row>
    <row r="41" spans="1:26">
      <c r="A41" s="38">
        <v>35</v>
      </c>
      <c r="B41" s="39" t="s">
        <v>30</v>
      </c>
      <c r="C41" s="39" t="s">
        <v>110</v>
      </c>
      <c r="D41" s="39" t="s">
        <v>259</v>
      </c>
      <c r="E41" s="40" t="s">
        <v>260</v>
      </c>
      <c r="F41" s="41" t="s">
        <v>439</v>
      </c>
      <c r="G41" s="41" t="s">
        <v>507</v>
      </c>
      <c r="H41" s="42" t="s">
        <v>1490</v>
      </c>
      <c r="I41" s="43">
        <v>9050</v>
      </c>
      <c r="J41" s="43"/>
      <c r="K41" s="44"/>
      <c r="L41" s="45"/>
      <c r="M41" s="45"/>
      <c r="N41" s="45"/>
      <c r="O41" s="45"/>
      <c r="P41" s="46"/>
      <c r="Q41" s="54"/>
      <c r="R41" s="48"/>
      <c r="S41" s="49"/>
      <c r="T41" s="49"/>
      <c r="U41" s="50"/>
      <c r="V41" s="50"/>
      <c r="W41" s="51"/>
      <c r="X41" s="51"/>
      <c r="Y41" s="51"/>
      <c r="Z41" s="51"/>
    </row>
    <row r="42" spans="1:26">
      <c r="A42" s="38">
        <v>36</v>
      </c>
      <c r="B42" s="39" t="s">
        <v>30</v>
      </c>
      <c r="C42" s="39" t="s">
        <v>261</v>
      </c>
      <c r="D42" s="39" t="s">
        <v>262</v>
      </c>
      <c r="E42" s="40" t="s">
        <v>263</v>
      </c>
      <c r="F42" s="41" t="s">
        <v>398</v>
      </c>
      <c r="G42" s="41" t="s">
        <v>473</v>
      </c>
      <c r="H42" s="52" t="s">
        <v>1490</v>
      </c>
      <c r="I42" s="43">
        <v>8500</v>
      </c>
      <c r="J42" s="43"/>
      <c r="K42" s="44"/>
      <c r="L42" s="45"/>
      <c r="M42" s="45"/>
      <c r="N42" s="45"/>
      <c r="O42" s="45"/>
      <c r="P42" s="46"/>
      <c r="Q42" s="54"/>
      <c r="R42" s="48"/>
      <c r="S42" s="49"/>
      <c r="T42" s="49"/>
      <c r="U42" s="50"/>
      <c r="V42" s="50"/>
      <c r="W42" s="51"/>
      <c r="X42" s="51"/>
      <c r="Y42" s="51"/>
      <c r="Z42" s="51"/>
    </row>
    <row r="43" spans="1:26">
      <c r="A43" s="38">
        <v>37</v>
      </c>
      <c r="B43" s="39" t="s">
        <v>30</v>
      </c>
      <c r="C43" s="39" t="s">
        <v>264</v>
      </c>
      <c r="D43" s="39" t="s">
        <v>265</v>
      </c>
      <c r="E43" s="40" t="s">
        <v>266</v>
      </c>
      <c r="F43" s="41" t="s">
        <v>477</v>
      </c>
      <c r="G43" s="41" t="s">
        <v>476</v>
      </c>
      <c r="H43" s="52" t="s">
        <v>1490</v>
      </c>
      <c r="I43" s="43">
        <v>8960</v>
      </c>
      <c r="J43" s="43"/>
      <c r="K43" s="44"/>
      <c r="L43" s="45"/>
      <c r="M43" s="45"/>
      <c r="N43" s="45"/>
      <c r="O43" s="45"/>
      <c r="P43" s="46"/>
      <c r="Q43" s="54"/>
      <c r="R43" s="48"/>
      <c r="S43" s="49"/>
      <c r="T43" s="49"/>
      <c r="U43" s="50"/>
      <c r="V43" s="50"/>
      <c r="W43" s="51"/>
      <c r="X43" s="51"/>
      <c r="Y43" s="51"/>
      <c r="Z43" s="51"/>
    </row>
    <row r="44" spans="1:26">
      <c r="A44" s="38">
        <v>38</v>
      </c>
      <c r="B44" s="39" t="s">
        <v>28</v>
      </c>
      <c r="C44" s="39" t="s">
        <v>38</v>
      </c>
      <c r="D44" s="39" t="s">
        <v>267</v>
      </c>
      <c r="E44" s="40" t="s">
        <v>268</v>
      </c>
      <c r="F44" s="41" t="s">
        <v>415</v>
      </c>
      <c r="G44" s="41" t="s">
        <v>414</v>
      </c>
      <c r="H44" s="52" t="s">
        <v>1490</v>
      </c>
      <c r="I44" s="43">
        <v>9480</v>
      </c>
      <c r="J44" s="43"/>
      <c r="K44" s="44"/>
      <c r="L44" s="45"/>
      <c r="M44" s="45"/>
      <c r="N44" s="45"/>
      <c r="O44" s="45"/>
      <c r="P44" s="46"/>
      <c r="Q44" s="54"/>
      <c r="R44" s="48"/>
      <c r="S44" s="49"/>
      <c r="T44" s="49"/>
      <c r="U44" s="50"/>
      <c r="V44" s="50"/>
      <c r="W44" s="51"/>
      <c r="X44" s="51"/>
      <c r="Y44" s="51"/>
      <c r="Z44" s="51"/>
    </row>
    <row r="45" spans="1:26">
      <c r="A45" s="38">
        <v>39</v>
      </c>
      <c r="B45" s="39" t="s">
        <v>28</v>
      </c>
      <c r="C45" s="39" t="s">
        <v>269</v>
      </c>
      <c r="D45" s="39" t="s">
        <v>196</v>
      </c>
      <c r="E45" s="40" t="s">
        <v>270</v>
      </c>
      <c r="F45" s="41" t="s">
        <v>415</v>
      </c>
      <c r="G45" s="41" t="s">
        <v>417</v>
      </c>
      <c r="H45" s="42" t="s">
        <v>1490</v>
      </c>
      <c r="I45" s="43">
        <v>9520</v>
      </c>
      <c r="J45" s="43"/>
      <c r="K45" s="44"/>
      <c r="L45" s="45"/>
      <c r="M45" s="45"/>
      <c r="N45" s="45"/>
      <c r="O45" s="45"/>
      <c r="P45" s="46"/>
      <c r="Q45" s="54"/>
      <c r="R45" s="48"/>
      <c r="S45" s="49"/>
      <c r="T45" s="49"/>
      <c r="U45" s="50"/>
      <c r="V45" s="50"/>
      <c r="W45" s="51"/>
      <c r="X45" s="51"/>
      <c r="Y45" s="51"/>
      <c r="Z45" s="51"/>
    </row>
    <row r="46" spans="1:26">
      <c r="A46" s="38">
        <v>40</v>
      </c>
      <c r="B46" s="39" t="s">
        <v>25</v>
      </c>
      <c r="C46" s="39" t="s">
        <v>70</v>
      </c>
      <c r="D46" s="39" t="s">
        <v>271</v>
      </c>
      <c r="E46" s="40" t="s">
        <v>272</v>
      </c>
      <c r="F46" s="41" t="s">
        <v>435</v>
      </c>
      <c r="G46" s="41" t="s">
        <v>434</v>
      </c>
      <c r="H46" s="53" t="s">
        <v>1490</v>
      </c>
      <c r="I46" s="43">
        <v>8320</v>
      </c>
      <c r="J46" s="43"/>
      <c r="K46" s="44"/>
      <c r="L46" s="45"/>
      <c r="M46" s="45"/>
      <c r="N46" s="45"/>
      <c r="O46" s="45"/>
      <c r="P46" s="46"/>
      <c r="Q46" s="54"/>
      <c r="R46" s="48"/>
      <c r="S46" s="49"/>
      <c r="T46" s="49"/>
      <c r="U46" s="50"/>
      <c r="V46" s="50"/>
      <c r="W46" s="51"/>
      <c r="X46" s="51"/>
      <c r="Y46" s="51"/>
      <c r="Z46" s="51"/>
    </row>
    <row r="47" spans="1:26">
      <c r="A47" s="38">
        <v>41</v>
      </c>
      <c r="B47" s="39" t="s">
        <v>25</v>
      </c>
      <c r="C47" s="39" t="s">
        <v>109</v>
      </c>
      <c r="D47" s="39" t="s">
        <v>273</v>
      </c>
      <c r="E47" s="40" t="s">
        <v>274</v>
      </c>
      <c r="F47" s="41" t="s">
        <v>435</v>
      </c>
      <c r="G47" s="41" t="s">
        <v>470</v>
      </c>
      <c r="H47" s="42" t="s">
        <v>1490</v>
      </c>
      <c r="I47" s="43">
        <v>8280</v>
      </c>
      <c r="J47" s="43"/>
      <c r="K47" s="44"/>
      <c r="L47" s="45"/>
      <c r="M47" s="45"/>
      <c r="N47" s="45"/>
      <c r="O47" s="45"/>
      <c r="P47" s="46"/>
      <c r="Q47" s="54"/>
      <c r="R47" s="48"/>
      <c r="S47" s="49"/>
      <c r="T47" s="49"/>
      <c r="U47" s="50"/>
      <c r="V47" s="50"/>
      <c r="W47" s="51"/>
      <c r="X47" s="51"/>
      <c r="Y47" s="51"/>
      <c r="Z47" s="51"/>
    </row>
    <row r="48" spans="1:26">
      <c r="A48" s="38">
        <v>42</v>
      </c>
      <c r="B48" s="39" t="s">
        <v>28</v>
      </c>
      <c r="C48" s="39" t="s">
        <v>275</v>
      </c>
      <c r="D48" s="39" t="s">
        <v>276</v>
      </c>
      <c r="E48" s="40" t="s">
        <v>277</v>
      </c>
      <c r="F48" s="41" t="s">
        <v>435</v>
      </c>
      <c r="G48" s="41" t="s">
        <v>501</v>
      </c>
      <c r="H48" s="42" t="s">
        <v>1490</v>
      </c>
      <c r="I48" s="43">
        <v>7830</v>
      </c>
      <c r="J48" s="43"/>
      <c r="K48" s="44"/>
      <c r="L48" s="45"/>
      <c r="M48" s="45"/>
      <c r="N48" s="45"/>
      <c r="O48" s="45"/>
      <c r="P48" s="46"/>
      <c r="Q48" s="54"/>
      <c r="R48" s="48"/>
      <c r="S48" s="49"/>
      <c r="T48" s="49"/>
      <c r="U48" s="50"/>
      <c r="V48" s="50"/>
      <c r="W48" s="51"/>
      <c r="X48" s="51"/>
      <c r="Y48" s="51"/>
      <c r="Z48" s="51"/>
    </row>
    <row r="49" spans="1:26">
      <c r="A49" s="38">
        <v>43</v>
      </c>
      <c r="B49" s="39" t="s">
        <v>28</v>
      </c>
      <c r="C49" s="39" t="s">
        <v>278</v>
      </c>
      <c r="D49" s="39" t="s">
        <v>103</v>
      </c>
      <c r="E49" s="40" t="s">
        <v>279</v>
      </c>
      <c r="F49" s="41" t="s">
        <v>390</v>
      </c>
      <c r="G49" s="41" t="s">
        <v>389</v>
      </c>
      <c r="H49" s="42" t="s">
        <v>1490</v>
      </c>
      <c r="I49" s="43">
        <v>8280</v>
      </c>
      <c r="J49" s="43"/>
      <c r="K49" s="44"/>
      <c r="L49" s="45"/>
      <c r="M49" s="45"/>
      <c r="N49" s="45"/>
      <c r="O49" s="45"/>
      <c r="P49" s="46"/>
      <c r="Q49" s="47"/>
      <c r="R49" s="48"/>
      <c r="S49" s="49"/>
      <c r="T49" s="49"/>
      <c r="U49" s="50"/>
      <c r="V49" s="50"/>
      <c r="W49" s="51"/>
      <c r="X49" s="51"/>
      <c r="Y49" s="51"/>
      <c r="Z49" s="51"/>
    </row>
    <row r="50" spans="1:26">
      <c r="A50" s="38">
        <v>44</v>
      </c>
      <c r="B50" s="39" t="s">
        <v>25</v>
      </c>
      <c r="C50" s="39" t="s">
        <v>280</v>
      </c>
      <c r="D50" s="39" t="s">
        <v>68</v>
      </c>
      <c r="E50" s="40" t="s">
        <v>281</v>
      </c>
      <c r="F50" s="41" t="s">
        <v>390</v>
      </c>
      <c r="G50" s="41" t="s">
        <v>403</v>
      </c>
      <c r="H50" s="42" t="s">
        <v>1490</v>
      </c>
      <c r="I50" s="43">
        <v>8320</v>
      </c>
      <c r="J50" s="43"/>
      <c r="K50" s="44"/>
      <c r="L50" s="45"/>
      <c r="M50" s="45"/>
      <c r="N50" s="45"/>
      <c r="O50" s="45"/>
      <c r="P50" s="46"/>
      <c r="Q50" s="47"/>
      <c r="R50" s="48"/>
      <c r="S50" s="49"/>
      <c r="T50" s="49"/>
      <c r="U50" s="50"/>
      <c r="V50" s="50"/>
      <c r="W50" s="51"/>
      <c r="X50" s="51"/>
      <c r="Y50" s="51"/>
      <c r="Z50" s="51"/>
    </row>
    <row r="51" spans="1:26">
      <c r="A51" s="38">
        <v>45</v>
      </c>
      <c r="B51" s="39" t="s">
        <v>25</v>
      </c>
      <c r="C51" s="39" t="s">
        <v>282</v>
      </c>
      <c r="D51" s="39" t="s">
        <v>283</v>
      </c>
      <c r="E51" s="40" t="s">
        <v>284</v>
      </c>
      <c r="F51" s="41" t="s">
        <v>390</v>
      </c>
      <c r="G51" s="41" t="s">
        <v>404</v>
      </c>
      <c r="H51" s="42" t="s">
        <v>1490</v>
      </c>
      <c r="I51" s="43">
        <v>8320</v>
      </c>
      <c r="J51" s="43"/>
      <c r="K51" s="44"/>
      <c r="L51" s="45"/>
      <c r="M51" s="45"/>
      <c r="N51" s="45"/>
      <c r="O51" s="45"/>
      <c r="P51" s="46"/>
      <c r="Q51" s="47"/>
      <c r="R51" s="48"/>
      <c r="S51" s="49"/>
      <c r="T51" s="49"/>
      <c r="U51" s="50"/>
      <c r="V51" s="50"/>
      <c r="W51" s="51"/>
      <c r="X51" s="51"/>
      <c r="Y51" s="51"/>
      <c r="Z51" s="51"/>
    </row>
    <row r="52" spans="1:26">
      <c r="A52" s="38">
        <v>46</v>
      </c>
      <c r="B52" s="39" t="s">
        <v>28</v>
      </c>
      <c r="C52" s="39" t="s">
        <v>285</v>
      </c>
      <c r="D52" s="39" t="s">
        <v>286</v>
      </c>
      <c r="E52" s="40" t="s">
        <v>287</v>
      </c>
      <c r="F52" s="41" t="s">
        <v>390</v>
      </c>
      <c r="G52" s="41" t="s">
        <v>405</v>
      </c>
      <c r="H52" s="42" t="s">
        <v>1490</v>
      </c>
      <c r="I52" s="43">
        <v>9960</v>
      </c>
      <c r="J52" s="43"/>
      <c r="K52" s="44"/>
      <c r="L52" s="45"/>
      <c r="M52" s="45"/>
      <c r="N52" s="45"/>
      <c r="O52" s="45"/>
      <c r="P52" s="46"/>
      <c r="Q52" s="47"/>
      <c r="R52" s="48"/>
      <c r="S52" s="49"/>
      <c r="T52" s="49"/>
      <c r="U52" s="50"/>
      <c r="V52" s="50"/>
      <c r="W52" s="51"/>
      <c r="X52" s="51"/>
      <c r="Y52" s="51"/>
      <c r="Z52" s="51"/>
    </row>
    <row r="53" spans="1:26">
      <c r="A53" s="38">
        <v>47</v>
      </c>
      <c r="B53" s="39" t="s">
        <v>30</v>
      </c>
      <c r="C53" s="39" t="s">
        <v>288</v>
      </c>
      <c r="D53" s="39" t="s">
        <v>289</v>
      </c>
      <c r="E53" s="40" t="s">
        <v>290</v>
      </c>
      <c r="F53" s="41" t="s">
        <v>390</v>
      </c>
      <c r="G53" s="41" t="s">
        <v>408</v>
      </c>
      <c r="H53" s="53" t="s">
        <v>1490</v>
      </c>
      <c r="I53" s="43">
        <v>10090</v>
      </c>
      <c r="J53" s="43"/>
      <c r="K53" s="44"/>
      <c r="L53" s="45"/>
      <c r="M53" s="45"/>
      <c r="N53" s="45"/>
      <c r="O53" s="45"/>
      <c r="P53" s="46"/>
      <c r="Q53" s="47"/>
      <c r="R53" s="48"/>
      <c r="S53" s="49"/>
      <c r="T53" s="49"/>
      <c r="U53" s="50"/>
      <c r="V53" s="50"/>
      <c r="W53" s="51"/>
      <c r="X53" s="51"/>
      <c r="Y53" s="51"/>
      <c r="Z53" s="51"/>
    </row>
    <row r="54" spans="1:26">
      <c r="A54" s="38">
        <v>48</v>
      </c>
      <c r="B54" s="39" t="s">
        <v>25</v>
      </c>
      <c r="C54" s="39" t="s">
        <v>291</v>
      </c>
      <c r="D54" s="39" t="s">
        <v>80</v>
      </c>
      <c r="E54" s="40" t="s">
        <v>292</v>
      </c>
      <c r="F54" s="41" t="s">
        <v>390</v>
      </c>
      <c r="G54" s="41" t="s">
        <v>428</v>
      </c>
      <c r="H54" s="42" t="s">
        <v>1490</v>
      </c>
      <c r="I54" s="43">
        <v>8280</v>
      </c>
      <c r="J54" s="43"/>
      <c r="K54" s="44"/>
      <c r="L54" s="45"/>
      <c r="M54" s="45"/>
      <c r="N54" s="45"/>
      <c r="O54" s="45"/>
      <c r="P54" s="46"/>
      <c r="Q54" s="54"/>
      <c r="R54" s="48"/>
      <c r="S54" s="49"/>
      <c r="T54" s="49"/>
      <c r="U54" s="50"/>
      <c r="V54" s="50"/>
      <c r="W54" s="51"/>
      <c r="X54" s="51"/>
      <c r="Y54" s="51"/>
      <c r="Z54" s="51"/>
    </row>
    <row r="55" spans="1:26">
      <c r="A55" s="38">
        <v>49</v>
      </c>
      <c r="B55" s="39" t="s">
        <v>25</v>
      </c>
      <c r="C55" s="39" t="s">
        <v>293</v>
      </c>
      <c r="D55" s="39" t="s">
        <v>294</v>
      </c>
      <c r="E55" s="40" t="s">
        <v>295</v>
      </c>
      <c r="F55" s="41" t="s">
        <v>390</v>
      </c>
      <c r="G55" s="41" t="s">
        <v>430</v>
      </c>
      <c r="H55" s="42" t="s">
        <v>1490</v>
      </c>
      <c r="I55" s="43">
        <v>7860</v>
      </c>
      <c r="J55" s="43"/>
      <c r="K55" s="44"/>
      <c r="L55" s="45"/>
      <c r="M55" s="45"/>
      <c r="N55" s="45"/>
      <c r="O55" s="45"/>
      <c r="P55" s="46"/>
      <c r="Q55" s="54"/>
      <c r="R55" s="48"/>
      <c r="S55" s="49"/>
      <c r="T55" s="49"/>
      <c r="U55" s="50"/>
      <c r="V55" s="50"/>
      <c r="W55" s="51"/>
      <c r="X55" s="51"/>
      <c r="Y55" s="51"/>
      <c r="Z55" s="51"/>
    </row>
    <row r="56" spans="1:26">
      <c r="A56" s="38">
        <v>50</v>
      </c>
      <c r="B56" s="39" t="s">
        <v>30</v>
      </c>
      <c r="C56" s="39" t="s">
        <v>296</v>
      </c>
      <c r="D56" s="39" t="s">
        <v>69</v>
      </c>
      <c r="E56" s="40" t="s">
        <v>297</v>
      </c>
      <c r="F56" s="41" t="s">
        <v>390</v>
      </c>
      <c r="G56" s="41" t="s">
        <v>436</v>
      </c>
      <c r="H56" s="53" t="s">
        <v>1490</v>
      </c>
      <c r="I56" s="43">
        <v>11080</v>
      </c>
      <c r="J56" s="43"/>
      <c r="K56" s="44"/>
      <c r="L56" s="45"/>
      <c r="M56" s="45"/>
      <c r="N56" s="45"/>
      <c r="O56" s="45"/>
      <c r="P56" s="46"/>
      <c r="Q56" s="54"/>
      <c r="R56" s="48"/>
      <c r="S56" s="49"/>
      <c r="T56" s="49"/>
      <c r="U56" s="50"/>
      <c r="V56" s="50"/>
      <c r="W56" s="51"/>
      <c r="X56" s="51"/>
      <c r="Y56" s="51"/>
      <c r="Z56" s="51"/>
    </row>
    <row r="57" spans="1:26">
      <c r="A57" s="38">
        <v>51</v>
      </c>
      <c r="B57" s="39" t="s">
        <v>28</v>
      </c>
      <c r="C57" s="39" t="s">
        <v>99</v>
      </c>
      <c r="D57" s="39" t="s">
        <v>298</v>
      </c>
      <c r="E57" s="40" t="s">
        <v>299</v>
      </c>
      <c r="F57" s="41" t="s">
        <v>390</v>
      </c>
      <c r="G57" s="41" t="s">
        <v>472</v>
      </c>
      <c r="H57" s="42" t="s">
        <v>1490</v>
      </c>
      <c r="I57" s="43">
        <v>9830</v>
      </c>
      <c r="J57" s="43"/>
      <c r="K57" s="44"/>
      <c r="L57" s="45"/>
      <c r="M57" s="45"/>
      <c r="N57" s="45"/>
      <c r="O57" s="45"/>
      <c r="P57" s="46"/>
      <c r="Q57" s="54"/>
      <c r="R57" s="48"/>
      <c r="S57" s="49"/>
      <c r="T57" s="49"/>
      <c r="U57" s="50"/>
      <c r="V57" s="50"/>
      <c r="W57" s="51"/>
      <c r="X57" s="51"/>
      <c r="Y57" s="51"/>
      <c r="Z57" s="51"/>
    </row>
    <row r="58" spans="1:26">
      <c r="A58" s="38">
        <v>52</v>
      </c>
      <c r="B58" s="39" t="s">
        <v>28</v>
      </c>
      <c r="C58" s="39" t="s">
        <v>300</v>
      </c>
      <c r="D58" s="39" t="s">
        <v>301</v>
      </c>
      <c r="E58" s="40" t="s">
        <v>302</v>
      </c>
      <c r="F58" s="41" t="s">
        <v>390</v>
      </c>
      <c r="G58" s="41" t="s">
        <v>483</v>
      </c>
      <c r="H58" s="42" t="s">
        <v>1490</v>
      </c>
      <c r="I58" s="43">
        <v>8280</v>
      </c>
      <c r="J58" s="43"/>
      <c r="K58" s="44"/>
      <c r="L58" s="45"/>
      <c r="M58" s="45"/>
      <c r="N58" s="45"/>
      <c r="O58" s="45"/>
      <c r="P58" s="46"/>
      <c r="Q58" s="54"/>
      <c r="R58" s="48"/>
      <c r="S58" s="49"/>
      <c r="T58" s="49"/>
      <c r="U58" s="50"/>
      <c r="V58" s="50"/>
      <c r="W58" s="51"/>
      <c r="X58" s="51"/>
      <c r="Y58" s="51"/>
      <c r="Z58" s="51"/>
    </row>
    <row r="59" spans="1:26">
      <c r="A59" s="38">
        <v>53</v>
      </c>
      <c r="B59" s="39" t="s">
        <v>28</v>
      </c>
      <c r="C59" s="39" t="s">
        <v>117</v>
      </c>
      <c r="D59" s="39" t="s">
        <v>303</v>
      </c>
      <c r="E59" s="40" t="s">
        <v>304</v>
      </c>
      <c r="F59" s="41" t="s">
        <v>486</v>
      </c>
      <c r="G59" s="41" t="s">
        <v>485</v>
      </c>
      <c r="H59" s="47" t="s">
        <v>1490</v>
      </c>
      <c r="I59" s="43">
        <v>10380</v>
      </c>
      <c r="J59" s="43"/>
      <c r="K59" s="44"/>
      <c r="L59" s="45"/>
      <c r="M59" s="45"/>
      <c r="N59" s="45"/>
      <c r="O59" s="45"/>
      <c r="P59" s="46"/>
      <c r="Q59" s="54"/>
      <c r="R59" s="48"/>
      <c r="S59" s="49"/>
      <c r="T59" s="49"/>
      <c r="U59" s="50"/>
      <c r="V59" s="50"/>
      <c r="W59" s="51"/>
      <c r="X59" s="51"/>
      <c r="Y59" s="51"/>
      <c r="Z59" s="51"/>
    </row>
    <row r="60" spans="1:26">
      <c r="A60" s="38">
        <v>54</v>
      </c>
      <c r="B60" s="39" t="s">
        <v>25</v>
      </c>
      <c r="C60" s="39" t="s">
        <v>76</v>
      </c>
      <c r="D60" s="39" t="s">
        <v>305</v>
      </c>
      <c r="E60" s="40" t="s">
        <v>306</v>
      </c>
      <c r="F60" s="41" t="s">
        <v>390</v>
      </c>
      <c r="G60" s="41" t="s">
        <v>492</v>
      </c>
      <c r="H60" s="42" t="s">
        <v>1490</v>
      </c>
      <c r="I60" s="43">
        <v>8710</v>
      </c>
      <c r="J60" s="43"/>
      <c r="K60" s="44"/>
      <c r="L60" s="45"/>
      <c r="M60" s="45"/>
      <c r="N60" s="45"/>
      <c r="O60" s="45"/>
      <c r="P60" s="46"/>
      <c r="Q60" s="54"/>
      <c r="R60" s="48"/>
      <c r="S60" s="49"/>
      <c r="T60" s="49"/>
      <c r="U60" s="50"/>
      <c r="V60" s="50"/>
      <c r="W60" s="51"/>
      <c r="X60" s="51"/>
      <c r="Y60" s="51"/>
      <c r="Z60" s="51"/>
    </row>
    <row r="61" spans="1:26">
      <c r="A61" s="38">
        <v>55</v>
      </c>
      <c r="B61" s="39" t="s">
        <v>25</v>
      </c>
      <c r="C61" s="39" t="s">
        <v>37</v>
      </c>
      <c r="D61" s="39" t="s">
        <v>307</v>
      </c>
      <c r="E61" s="40" t="s">
        <v>308</v>
      </c>
      <c r="F61" s="41" t="s">
        <v>390</v>
      </c>
      <c r="G61" s="41" t="s">
        <v>494</v>
      </c>
      <c r="H61" s="53" t="s">
        <v>1490</v>
      </c>
      <c r="I61" s="43">
        <v>8350</v>
      </c>
      <c r="J61" s="43"/>
      <c r="K61" s="44"/>
      <c r="L61" s="45"/>
      <c r="M61" s="45"/>
      <c r="N61" s="45"/>
      <c r="O61" s="45"/>
      <c r="P61" s="46"/>
      <c r="Q61" s="54"/>
      <c r="R61" s="48"/>
      <c r="S61" s="49"/>
      <c r="T61" s="49"/>
      <c r="U61" s="50"/>
      <c r="V61" s="50"/>
      <c r="W61" s="51"/>
      <c r="X61" s="51"/>
      <c r="Y61" s="51"/>
      <c r="Z61" s="51"/>
    </row>
    <row r="62" spans="1:26">
      <c r="A62" s="38">
        <v>56</v>
      </c>
      <c r="B62" s="39" t="s">
        <v>28</v>
      </c>
      <c r="C62" s="39" t="s">
        <v>32</v>
      </c>
      <c r="D62" s="39" t="s">
        <v>309</v>
      </c>
      <c r="E62" s="40" t="s">
        <v>310</v>
      </c>
      <c r="F62" s="41" t="s">
        <v>390</v>
      </c>
      <c r="G62" s="41" t="s">
        <v>502</v>
      </c>
      <c r="H62" s="42" t="s">
        <v>1490</v>
      </c>
      <c r="I62" s="43">
        <v>9960</v>
      </c>
      <c r="J62" s="43"/>
      <c r="K62" s="44"/>
      <c r="L62" s="45"/>
      <c r="M62" s="45"/>
      <c r="N62" s="45"/>
      <c r="O62" s="45"/>
      <c r="P62" s="46"/>
      <c r="Q62" s="54"/>
      <c r="R62" s="48"/>
      <c r="S62" s="49"/>
      <c r="T62" s="49"/>
      <c r="U62" s="50"/>
      <c r="V62" s="50"/>
      <c r="W62" s="51"/>
      <c r="X62" s="51"/>
      <c r="Y62" s="51"/>
      <c r="Z62" s="51"/>
    </row>
    <row r="63" spans="1:26">
      <c r="A63" s="38">
        <v>57</v>
      </c>
      <c r="B63" s="39" t="s">
        <v>30</v>
      </c>
      <c r="C63" s="39" t="s">
        <v>311</v>
      </c>
      <c r="D63" s="39" t="s">
        <v>239</v>
      </c>
      <c r="E63" s="40" t="s">
        <v>312</v>
      </c>
      <c r="F63" s="41" t="s">
        <v>390</v>
      </c>
      <c r="G63" s="41" t="s">
        <v>513</v>
      </c>
      <c r="H63" s="42" t="s">
        <v>1490</v>
      </c>
      <c r="I63" s="43">
        <v>10330</v>
      </c>
      <c r="J63" s="43"/>
      <c r="K63" s="44"/>
      <c r="L63" s="45"/>
      <c r="M63" s="45"/>
      <c r="N63" s="45"/>
      <c r="O63" s="45"/>
      <c r="P63" s="46"/>
      <c r="Q63" s="54"/>
      <c r="R63" s="48"/>
      <c r="S63" s="49"/>
      <c r="T63" s="49"/>
      <c r="U63" s="50"/>
      <c r="V63" s="50"/>
      <c r="W63" s="51"/>
      <c r="X63" s="51"/>
      <c r="Y63" s="51"/>
      <c r="Z63" s="51"/>
    </row>
    <row r="64" spans="1:26">
      <c r="A64" s="38">
        <v>58</v>
      </c>
      <c r="B64" s="39" t="s">
        <v>28</v>
      </c>
      <c r="C64" s="39" t="s">
        <v>313</v>
      </c>
      <c r="D64" s="39" t="s">
        <v>314</v>
      </c>
      <c r="E64" s="40" t="s">
        <v>315</v>
      </c>
      <c r="F64" s="41" t="s">
        <v>486</v>
      </c>
      <c r="G64" s="41" t="s">
        <v>514</v>
      </c>
      <c r="H64" s="42" t="s">
        <v>1490</v>
      </c>
      <c r="I64" s="43">
        <v>10910</v>
      </c>
      <c r="J64" s="43"/>
      <c r="K64" s="44"/>
      <c r="L64" s="45"/>
      <c r="M64" s="45"/>
      <c r="N64" s="45"/>
      <c r="O64" s="45"/>
      <c r="P64" s="46"/>
      <c r="Q64" s="54"/>
      <c r="R64" s="48"/>
      <c r="S64" s="49"/>
      <c r="T64" s="49"/>
      <c r="U64" s="50"/>
      <c r="V64" s="50"/>
      <c r="W64" s="51"/>
      <c r="X64" s="51"/>
      <c r="Y64" s="51"/>
      <c r="Z64" s="51"/>
    </row>
    <row r="65" spans="1:26">
      <c r="A65" s="38">
        <v>59</v>
      </c>
      <c r="B65" s="39" t="s">
        <v>25</v>
      </c>
      <c r="C65" s="39" t="s">
        <v>316</v>
      </c>
      <c r="D65" s="39" t="s">
        <v>58</v>
      </c>
      <c r="E65" s="40" t="s">
        <v>317</v>
      </c>
      <c r="F65" s="41" t="s">
        <v>390</v>
      </c>
      <c r="G65" s="41" t="s">
        <v>516</v>
      </c>
      <c r="H65" s="53" t="s">
        <v>1490</v>
      </c>
      <c r="I65" s="43">
        <v>8650</v>
      </c>
      <c r="J65" s="43"/>
      <c r="K65" s="44"/>
      <c r="L65" s="45"/>
      <c r="M65" s="45"/>
      <c r="N65" s="45"/>
      <c r="O65" s="45"/>
      <c r="P65" s="46"/>
      <c r="Q65" s="54"/>
      <c r="R65" s="48"/>
      <c r="S65" s="49"/>
      <c r="T65" s="49"/>
      <c r="U65" s="50"/>
      <c r="V65" s="50"/>
      <c r="W65" s="51"/>
      <c r="X65" s="51"/>
      <c r="Y65" s="51"/>
      <c r="Z65" s="51"/>
    </row>
    <row r="66" spans="1:26">
      <c r="A66" s="38">
        <v>60</v>
      </c>
      <c r="B66" s="39" t="s">
        <v>28</v>
      </c>
      <c r="C66" s="39" t="s">
        <v>318</v>
      </c>
      <c r="D66" s="39" t="s">
        <v>319</v>
      </c>
      <c r="E66" s="40" t="s">
        <v>320</v>
      </c>
      <c r="F66" s="41" t="s">
        <v>461</v>
      </c>
      <c r="G66" s="41" t="s">
        <v>460</v>
      </c>
      <c r="H66" s="42" t="s">
        <v>1490</v>
      </c>
      <c r="I66" s="43">
        <v>8520</v>
      </c>
      <c r="J66" s="43"/>
      <c r="K66" s="44"/>
      <c r="L66" s="45"/>
      <c r="M66" s="45"/>
      <c r="N66" s="45"/>
      <c r="O66" s="45"/>
      <c r="P66" s="46"/>
      <c r="Q66" s="54"/>
      <c r="R66" s="48"/>
      <c r="S66" s="49"/>
      <c r="T66" s="49"/>
      <c r="U66" s="50"/>
      <c r="V66" s="50"/>
      <c r="W66" s="51"/>
      <c r="X66" s="51"/>
      <c r="Y66" s="51"/>
      <c r="Z66" s="51"/>
    </row>
    <row r="67" spans="1:26">
      <c r="A67" s="38">
        <v>61</v>
      </c>
      <c r="B67" s="39" t="s">
        <v>25</v>
      </c>
      <c r="C67" s="39" t="s">
        <v>321</v>
      </c>
      <c r="D67" s="39" t="s">
        <v>322</v>
      </c>
      <c r="E67" s="40" t="s">
        <v>323</v>
      </c>
      <c r="F67" s="41" t="s">
        <v>455</v>
      </c>
      <c r="G67" s="41" t="s">
        <v>454</v>
      </c>
      <c r="H67" s="42" t="s">
        <v>1490</v>
      </c>
      <c r="I67" s="43">
        <v>9040</v>
      </c>
      <c r="J67" s="43"/>
      <c r="K67" s="44"/>
      <c r="L67" s="45"/>
      <c r="M67" s="45"/>
      <c r="N67" s="45"/>
      <c r="O67" s="45"/>
      <c r="P67" s="46"/>
      <c r="Q67" s="54"/>
      <c r="R67" s="48"/>
      <c r="S67" s="49"/>
      <c r="T67" s="49"/>
      <c r="U67" s="50"/>
      <c r="V67" s="50"/>
      <c r="W67" s="51"/>
      <c r="X67" s="51"/>
      <c r="Y67" s="51"/>
      <c r="Z67" s="51"/>
    </row>
    <row r="68" spans="1:26">
      <c r="A68" s="38">
        <v>62</v>
      </c>
      <c r="B68" s="39" t="s">
        <v>30</v>
      </c>
      <c r="C68" s="39" t="s">
        <v>118</v>
      </c>
      <c r="D68" s="39" t="s">
        <v>324</v>
      </c>
      <c r="E68" s="40" t="s">
        <v>325</v>
      </c>
      <c r="F68" s="41" t="s">
        <v>398</v>
      </c>
      <c r="G68" s="41" t="s">
        <v>419</v>
      </c>
      <c r="H68" s="42" t="s">
        <v>1490</v>
      </c>
      <c r="I68" s="43">
        <v>10490</v>
      </c>
      <c r="J68" s="43"/>
      <c r="K68" s="44"/>
      <c r="L68" s="45"/>
      <c r="M68" s="45"/>
      <c r="N68" s="45"/>
      <c r="O68" s="45"/>
      <c r="P68" s="46"/>
      <c r="Q68" s="54"/>
      <c r="R68" s="48"/>
      <c r="S68" s="49"/>
      <c r="T68" s="49"/>
      <c r="U68" s="50"/>
      <c r="V68" s="50"/>
      <c r="W68" s="51"/>
      <c r="X68" s="51"/>
      <c r="Y68" s="51"/>
      <c r="Z68" s="51"/>
    </row>
    <row r="69" spans="1:26">
      <c r="A69" s="38">
        <v>63</v>
      </c>
      <c r="B69" s="39" t="s">
        <v>30</v>
      </c>
      <c r="C69" s="39" t="s">
        <v>326</v>
      </c>
      <c r="D69" s="39" t="s">
        <v>327</v>
      </c>
      <c r="E69" s="40" t="s">
        <v>328</v>
      </c>
      <c r="F69" s="41" t="s">
        <v>398</v>
      </c>
      <c r="G69" s="41" t="s">
        <v>451</v>
      </c>
      <c r="H69" s="53" t="s">
        <v>1490</v>
      </c>
      <c r="I69" s="43">
        <v>8030</v>
      </c>
      <c r="J69" s="43"/>
      <c r="K69" s="44"/>
      <c r="L69" s="45"/>
      <c r="M69" s="45"/>
      <c r="N69" s="45"/>
      <c r="O69" s="45"/>
      <c r="P69" s="46"/>
      <c r="Q69" s="54"/>
      <c r="R69" s="48"/>
      <c r="S69" s="49"/>
      <c r="T69" s="49"/>
      <c r="U69" s="50"/>
      <c r="V69" s="50"/>
      <c r="W69" s="51"/>
      <c r="X69" s="51"/>
      <c r="Y69" s="51"/>
      <c r="Z69" s="51"/>
    </row>
    <row r="70" spans="1:26">
      <c r="A70" s="38">
        <v>64</v>
      </c>
      <c r="B70" s="39" t="s">
        <v>30</v>
      </c>
      <c r="C70" s="39" t="s">
        <v>329</v>
      </c>
      <c r="D70" s="39" t="s">
        <v>298</v>
      </c>
      <c r="E70" s="40" t="s">
        <v>330</v>
      </c>
      <c r="F70" s="41" t="s">
        <v>398</v>
      </c>
      <c r="G70" s="41" t="s">
        <v>467</v>
      </c>
      <c r="H70" s="53" t="s">
        <v>1490</v>
      </c>
      <c r="I70" s="43">
        <v>10520</v>
      </c>
      <c r="J70" s="43"/>
      <c r="K70" s="44"/>
      <c r="L70" s="45"/>
      <c r="M70" s="45"/>
      <c r="N70" s="45"/>
      <c r="O70" s="45"/>
      <c r="P70" s="46"/>
      <c r="Q70" s="54"/>
      <c r="R70" s="48"/>
      <c r="S70" s="49"/>
      <c r="T70" s="49"/>
      <c r="U70" s="50"/>
      <c r="V70" s="50"/>
      <c r="W70" s="51"/>
      <c r="X70" s="51"/>
      <c r="Y70" s="51"/>
      <c r="Z70" s="51"/>
    </row>
    <row r="71" spans="1:26">
      <c r="A71" s="38">
        <v>65</v>
      </c>
      <c r="B71" s="39" t="s">
        <v>30</v>
      </c>
      <c r="C71" s="39" t="s">
        <v>331</v>
      </c>
      <c r="D71" s="39" t="s">
        <v>332</v>
      </c>
      <c r="E71" s="40" t="s">
        <v>333</v>
      </c>
      <c r="F71" s="41" t="s">
        <v>398</v>
      </c>
      <c r="G71" s="41" t="s">
        <v>499</v>
      </c>
      <c r="H71" s="53" t="s">
        <v>1490</v>
      </c>
      <c r="I71" s="43">
        <v>9930</v>
      </c>
      <c r="J71" s="43"/>
      <c r="K71" s="44"/>
      <c r="L71" s="45"/>
      <c r="M71" s="45"/>
      <c r="N71" s="45"/>
      <c r="O71" s="45"/>
      <c r="P71" s="46"/>
      <c r="Q71" s="54"/>
      <c r="R71" s="48"/>
      <c r="S71" s="49"/>
      <c r="T71" s="49"/>
      <c r="U71" s="50"/>
      <c r="V71" s="50"/>
      <c r="W71" s="51"/>
      <c r="X71" s="51"/>
      <c r="Y71" s="51"/>
      <c r="Z71" s="51"/>
    </row>
    <row r="72" spans="1:26">
      <c r="A72" s="38">
        <v>66</v>
      </c>
      <c r="B72" s="39" t="s">
        <v>28</v>
      </c>
      <c r="C72" s="39" t="s">
        <v>334</v>
      </c>
      <c r="D72" s="39" t="s">
        <v>324</v>
      </c>
      <c r="E72" s="40" t="s">
        <v>335</v>
      </c>
      <c r="F72" s="41" t="s">
        <v>415</v>
      </c>
      <c r="G72" s="41" t="s">
        <v>416</v>
      </c>
      <c r="H72" s="53" t="s">
        <v>1490</v>
      </c>
      <c r="I72" s="43">
        <v>8500</v>
      </c>
      <c r="J72" s="43"/>
      <c r="K72" s="44"/>
      <c r="L72" s="45"/>
      <c r="M72" s="45"/>
      <c r="N72" s="45"/>
      <c r="O72" s="45"/>
      <c r="P72" s="46"/>
      <c r="Q72" s="54"/>
      <c r="R72" s="48"/>
      <c r="S72" s="49"/>
      <c r="T72" s="49"/>
      <c r="U72" s="50"/>
      <c r="V72" s="50"/>
      <c r="W72" s="51"/>
      <c r="X72" s="51"/>
      <c r="Y72" s="51"/>
      <c r="Z72" s="51"/>
    </row>
    <row r="73" spans="1:26">
      <c r="A73" s="38">
        <v>67</v>
      </c>
      <c r="B73" s="39" t="s">
        <v>25</v>
      </c>
      <c r="C73" s="39" t="s">
        <v>336</v>
      </c>
      <c r="D73" s="39" t="s">
        <v>337</v>
      </c>
      <c r="E73" s="40" t="s">
        <v>338</v>
      </c>
      <c r="F73" s="41" t="s">
        <v>415</v>
      </c>
      <c r="G73" s="41" t="s">
        <v>421</v>
      </c>
      <c r="H73" s="53" t="s">
        <v>1490</v>
      </c>
      <c r="I73" s="43">
        <v>8370</v>
      </c>
      <c r="J73" s="43"/>
      <c r="K73" s="44"/>
      <c r="L73" s="45"/>
      <c r="M73" s="45"/>
      <c r="N73" s="45"/>
      <c r="O73" s="45"/>
      <c r="P73" s="46"/>
      <c r="Q73" s="54"/>
      <c r="R73" s="48"/>
      <c r="S73" s="49"/>
      <c r="T73" s="49"/>
      <c r="U73" s="50"/>
      <c r="V73" s="50"/>
      <c r="W73" s="51"/>
      <c r="X73" s="51"/>
      <c r="Y73" s="51"/>
      <c r="Z73" s="51"/>
    </row>
    <row r="74" spans="1:26">
      <c r="A74" s="38">
        <v>68</v>
      </c>
      <c r="B74" s="39" t="s">
        <v>28</v>
      </c>
      <c r="C74" s="39" t="s">
        <v>339</v>
      </c>
      <c r="D74" s="39" t="s">
        <v>340</v>
      </c>
      <c r="E74" s="40" t="s">
        <v>341</v>
      </c>
      <c r="F74" s="41" t="s">
        <v>415</v>
      </c>
      <c r="G74" s="41" t="s">
        <v>422</v>
      </c>
      <c r="H74" s="53" t="s">
        <v>1490</v>
      </c>
      <c r="I74" s="43">
        <v>7590</v>
      </c>
      <c r="J74" s="43"/>
      <c r="K74" s="44"/>
      <c r="L74" s="45"/>
      <c r="M74" s="45"/>
      <c r="N74" s="45"/>
      <c r="O74" s="45"/>
      <c r="P74" s="46"/>
      <c r="Q74" s="54"/>
      <c r="R74" s="48"/>
      <c r="S74" s="49"/>
      <c r="T74" s="49"/>
      <c r="U74" s="50"/>
      <c r="V74" s="50"/>
      <c r="W74" s="51"/>
      <c r="X74" s="51"/>
      <c r="Y74" s="51"/>
      <c r="Z74" s="51"/>
    </row>
    <row r="75" spans="1:26">
      <c r="A75" s="38">
        <v>69</v>
      </c>
      <c r="B75" s="39" t="s">
        <v>28</v>
      </c>
      <c r="C75" s="39" t="s">
        <v>98</v>
      </c>
      <c r="D75" s="39" t="s">
        <v>342</v>
      </c>
      <c r="E75" s="40" t="s">
        <v>343</v>
      </c>
      <c r="F75" s="41" t="s">
        <v>415</v>
      </c>
      <c r="G75" s="41" t="s">
        <v>489</v>
      </c>
      <c r="H75" s="53" t="s">
        <v>1490</v>
      </c>
      <c r="I75" s="43">
        <v>7830</v>
      </c>
      <c r="J75" s="43"/>
      <c r="K75" s="44"/>
      <c r="L75" s="45"/>
      <c r="M75" s="45"/>
      <c r="N75" s="45"/>
      <c r="O75" s="45"/>
      <c r="P75" s="46"/>
      <c r="Q75" s="54"/>
      <c r="R75" s="48"/>
      <c r="S75" s="49"/>
      <c r="T75" s="49"/>
      <c r="U75" s="50"/>
      <c r="V75" s="50"/>
      <c r="W75" s="51"/>
      <c r="X75" s="51"/>
      <c r="Y75" s="51"/>
      <c r="Z75" s="51"/>
    </row>
    <row r="76" spans="1:26">
      <c r="A76" s="38">
        <v>70</v>
      </c>
      <c r="B76" s="39" t="s">
        <v>30</v>
      </c>
      <c r="C76" s="39" t="s">
        <v>344</v>
      </c>
      <c r="D76" s="39" t="s">
        <v>55</v>
      </c>
      <c r="E76" s="40" t="s">
        <v>345</v>
      </c>
      <c r="F76" s="41" t="s">
        <v>439</v>
      </c>
      <c r="G76" s="41" t="s">
        <v>506</v>
      </c>
      <c r="H76" s="53" t="s">
        <v>1490</v>
      </c>
      <c r="I76" s="43">
        <v>9920</v>
      </c>
      <c r="J76" s="43"/>
      <c r="K76" s="44"/>
      <c r="L76" s="45"/>
      <c r="M76" s="45"/>
      <c r="N76" s="45"/>
      <c r="O76" s="45"/>
      <c r="P76" s="46"/>
      <c r="Q76" s="54"/>
      <c r="R76" s="48"/>
      <c r="S76" s="49"/>
      <c r="T76" s="49"/>
      <c r="U76" s="50"/>
      <c r="V76" s="50"/>
      <c r="W76" s="51"/>
      <c r="X76" s="51"/>
      <c r="Y76" s="51"/>
      <c r="Z76" s="51"/>
    </row>
    <row r="77" spans="1:26">
      <c r="A77" s="38">
        <v>71</v>
      </c>
      <c r="B77" s="39" t="s">
        <v>25</v>
      </c>
      <c r="C77" s="39" t="s">
        <v>346</v>
      </c>
      <c r="D77" s="39" t="s">
        <v>347</v>
      </c>
      <c r="E77" s="40" t="s">
        <v>348</v>
      </c>
      <c r="F77" s="41" t="s">
        <v>444</v>
      </c>
      <c r="G77" s="41" t="s">
        <v>443</v>
      </c>
      <c r="H77" s="53" t="s">
        <v>1490</v>
      </c>
      <c r="I77" s="43">
        <v>8740</v>
      </c>
      <c r="J77" s="43"/>
      <c r="K77" s="44"/>
      <c r="L77" s="45"/>
      <c r="M77" s="45"/>
      <c r="N77" s="45"/>
      <c r="O77" s="45"/>
      <c r="P77" s="46"/>
      <c r="Q77" s="54"/>
      <c r="R77" s="48"/>
      <c r="S77" s="49"/>
      <c r="T77" s="49"/>
      <c r="U77" s="50"/>
      <c r="V77" s="50"/>
      <c r="W77" s="51"/>
      <c r="X77" s="51"/>
      <c r="Y77" s="51"/>
      <c r="Z77" s="51"/>
    </row>
    <row r="78" spans="1:26">
      <c r="A78" s="38">
        <v>72</v>
      </c>
      <c r="B78" s="39" t="s">
        <v>28</v>
      </c>
      <c r="C78" s="39" t="s">
        <v>349</v>
      </c>
      <c r="D78" s="39" t="s">
        <v>350</v>
      </c>
      <c r="E78" s="40" t="s">
        <v>351</v>
      </c>
      <c r="F78" s="41" t="s">
        <v>444</v>
      </c>
      <c r="G78" s="41" t="s">
        <v>490</v>
      </c>
      <c r="H78" s="53" t="s">
        <v>1490</v>
      </c>
      <c r="I78" s="43">
        <v>9830</v>
      </c>
      <c r="J78" s="43"/>
      <c r="K78" s="44"/>
      <c r="L78" s="45"/>
      <c r="M78" s="45"/>
      <c r="N78" s="45"/>
      <c r="O78" s="45"/>
      <c r="P78" s="46"/>
      <c r="Q78" s="54"/>
      <c r="R78" s="48"/>
      <c r="S78" s="49"/>
      <c r="T78" s="49"/>
      <c r="U78" s="50"/>
      <c r="V78" s="50"/>
      <c r="W78" s="51"/>
      <c r="X78" s="51"/>
      <c r="Y78" s="51"/>
      <c r="Z78" s="51"/>
    </row>
    <row r="79" spans="1:26">
      <c r="A79" s="38">
        <v>73</v>
      </c>
      <c r="B79" s="39" t="s">
        <v>28</v>
      </c>
      <c r="C79" s="39" t="s">
        <v>352</v>
      </c>
      <c r="D79" s="39" t="s">
        <v>353</v>
      </c>
      <c r="E79" s="40" t="s">
        <v>354</v>
      </c>
      <c r="F79" s="41" t="s">
        <v>444</v>
      </c>
      <c r="G79" s="41" t="s">
        <v>496</v>
      </c>
      <c r="H79" s="53" t="s">
        <v>1490</v>
      </c>
      <c r="I79" s="43">
        <v>7590</v>
      </c>
      <c r="J79" s="43"/>
      <c r="K79" s="44"/>
      <c r="L79" s="45"/>
      <c r="M79" s="45"/>
      <c r="N79" s="45"/>
      <c r="O79" s="45"/>
      <c r="P79" s="46"/>
      <c r="Q79" s="54"/>
      <c r="R79" s="48"/>
      <c r="S79" s="49"/>
      <c r="T79" s="49"/>
      <c r="U79" s="50"/>
      <c r="V79" s="50"/>
      <c r="W79" s="51"/>
      <c r="X79" s="51"/>
      <c r="Y79" s="51"/>
      <c r="Z79" s="51"/>
    </row>
    <row r="80" spans="1:26">
      <c r="A80" s="38">
        <v>74</v>
      </c>
      <c r="B80" s="39" t="s">
        <v>30</v>
      </c>
      <c r="C80" s="39" t="s">
        <v>355</v>
      </c>
      <c r="D80" s="39" t="s">
        <v>356</v>
      </c>
      <c r="E80" s="40" t="s">
        <v>357</v>
      </c>
      <c r="F80" s="41" t="s">
        <v>392</v>
      </c>
      <c r="G80" s="41" t="s">
        <v>391</v>
      </c>
      <c r="H80" s="42" t="s">
        <v>388</v>
      </c>
      <c r="I80" s="43">
        <v>12080</v>
      </c>
      <c r="J80" s="43"/>
      <c r="K80" s="44"/>
      <c r="L80" s="45"/>
      <c r="M80" s="45"/>
      <c r="N80" s="45"/>
      <c r="O80" s="45"/>
      <c r="P80" s="46"/>
      <c r="Q80" s="47"/>
      <c r="R80" s="48"/>
      <c r="S80" s="49"/>
      <c r="T80" s="49"/>
      <c r="U80" s="50"/>
      <c r="V80" s="50"/>
      <c r="W80" s="51"/>
      <c r="X80" s="51"/>
      <c r="Y80" s="51"/>
      <c r="Z80" s="51"/>
    </row>
    <row r="81" spans="1:26">
      <c r="A81" s="38">
        <v>75</v>
      </c>
      <c r="B81" s="39" t="s">
        <v>25</v>
      </c>
      <c r="C81" s="39" t="s">
        <v>72</v>
      </c>
      <c r="D81" s="39" t="s">
        <v>358</v>
      </c>
      <c r="E81" s="40" t="s">
        <v>359</v>
      </c>
      <c r="F81" s="41" t="s">
        <v>392</v>
      </c>
      <c r="G81" s="41" t="s">
        <v>464</v>
      </c>
      <c r="H81" s="42" t="s">
        <v>388</v>
      </c>
      <c r="I81" s="43">
        <v>15680</v>
      </c>
      <c r="J81" s="43"/>
      <c r="K81" s="44"/>
      <c r="L81" s="45"/>
      <c r="M81" s="45"/>
      <c r="N81" s="45"/>
      <c r="O81" s="45"/>
      <c r="P81" s="46"/>
      <c r="Q81" s="47"/>
      <c r="R81" s="48"/>
      <c r="S81" s="49"/>
      <c r="T81" s="49"/>
      <c r="U81" s="50"/>
      <c r="V81" s="50"/>
      <c r="W81" s="51"/>
      <c r="X81" s="51"/>
      <c r="Y81" s="51"/>
      <c r="Z81" s="51"/>
    </row>
    <row r="82" spans="1:26">
      <c r="A82" s="38">
        <v>76</v>
      </c>
      <c r="B82" s="39" t="s">
        <v>25</v>
      </c>
      <c r="C82" s="39" t="s">
        <v>77</v>
      </c>
      <c r="D82" s="39" t="s">
        <v>52</v>
      </c>
      <c r="E82" s="40" t="s">
        <v>360</v>
      </c>
      <c r="F82" s="41" t="s">
        <v>41</v>
      </c>
      <c r="G82" s="41" t="s">
        <v>456</v>
      </c>
      <c r="H82" s="53" t="s">
        <v>1493</v>
      </c>
      <c r="I82" s="43">
        <v>10070</v>
      </c>
      <c r="J82" s="43"/>
      <c r="K82" s="44"/>
      <c r="L82" s="45"/>
      <c r="M82" s="45"/>
      <c r="N82" s="45"/>
      <c r="O82" s="45"/>
      <c r="P82" s="46"/>
      <c r="Q82" s="47"/>
      <c r="R82" s="48"/>
      <c r="S82" s="49"/>
      <c r="T82" s="49"/>
      <c r="U82" s="50"/>
      <c r="V82" s="50"/>
      <c r="W82" s="51"/>
      <c r="X82" s="51"/>
      <c r="Y82" s="51"/>
      <c r="Z82" s="51"/>
    </row>
    <row r="83" spans="1:26">
      <c r="A83" s="38">
        <v>77</v>
      </c>
      <c r="B83" s="39" t="s">
        <v>30</v>
      </c>
      <c r="C83" s="39" t="s">
        <v>361</v>
      </c>
      <c r="D83" s="39" t="s">
        <v>362</v>
      </c>
      <c r="E83" s="40" t="s">
        <v>363</v>
      </c>
      <c r="F83" s="41" t="s">
        <v>475</v>
      </c>
      <c r="G83" s="41" t="s">
        <v>474</v>
      </c>
      <c r="H83" s="53" t="s">
        <v>1491</v>
      </c>
      <c r="I83" s="43">
        <v>9780</v>
      </c>
      <c r="J83" s="43"/>
      <c r="K83" s="44"/>
      <c r="L83" s="45"/>
      <c r="M83" s="45"/>
      <c r="N83" s="45"/>
      <c r="O83" s="45"/>
      <c r="P83" s="46"/>
      <c r="Q83" s="47"/>
      <c r="R83" s="48"/>
      <c r="S83" s="49"/>
      <c r="T83" s="49"/>
      <c r="U83" s="50"/>
      <c r="V83" s="50"/>
      <c r="W83" s="51"/>
      <c r="X83" s="51"/>
      <c r="Y83" s="51"/>
      <c r="Z83" s="51"/>
    </row>
    <row r="84" spans="1:26">
      <c r="A84" s="38">
        <v>78</v>
      </c>
      <c r="B84" s="39" t="s">
        <v>30</v>
      </c>
      <c r="C84" s="39" t="s">
        <v>367</v>
      </c>
      <c r="D84" s="39" t="s">
        <v>368</v>
      </c>
      <c r="E84" s="40" t="s">
        <v>369</v>
      </c>
      <c r="F84" s="41" t="s">
        <v>475</v>
      </c>
      <c r="G84" s="41" t="s">
        <v>509</v>
      </c>
      <c r="H84" s="53" t="s">
        <v>1491</v>
      </c>
      <c r="I84" s="43">
        <v>10990</v>
      </c>
      <c r="J84" s="43"/>
      <c r="K84" s="44"/>
      <c r="L84" s="45"/>
      <c r="M84" s="45"/>
      <c r="N84" s="45"/>
      <c r="O84" s="45"/>
      <c r="P84" s="46"/>
      <c r="Q84" s="47"/>
      <c r="R84" s="48"/>
      <c r="S84" s="49"/>
      <c r="T84" s="49"/>
      <c r="U84" s="50"/>
      <c r="V84" s="50"/>
      <c r="W84" s="51"/>
      <c r="X84" s="51"/>
      <c r="Y84" s="51"/>
      <c r="Z84" s="51"/>
    </row>
    <row r="85" spans="1:26">
      <c r="A85" s="38">
        <v>79</v>
      </c>
      <c r="B85" s="39" t="s">
        <v>25</v>
      </c>
      <c r="C85" s="39" t="s">
        <v>370</v>
      </c>
      <c r="D85" s="39" t="s">
        <v>371</v>
      </c>
      <c r="E85" s="40" t="s">
        <v>372</v>
      </c>
      <c r="F85" s="41" t="s">
        <v>432</v>
      </c>
      <c r="G85" s="41" t="s">
        <v>431</v>
      </c>
      <c r="H85" s="53" t="s">
        <v>1491</v>
      </c>
      <c r="I85" s="43">
        <v>10450</v>
      </c>
      <c r="J85" s="43"/>
      <c r="K85" s="44"/>
      <c r="L85" s="45"/>
      <c r="M85" s="45"/>
      <c r="N85" s="45"/>
      <c r="O85" s="45"/>
      <c r="P85" s="46"/>
      <c r="Q85" s="47"/>
      <c r="R85" s="48"/>
      <c r="S85" s="49"/>
      <c r="T85" s="49"/>
      <c r="U85" s="50"/>
      <c r="V85" s="50"/>
      <c r="W85" s="51"/>
      <c r="X85" s="51"/>
      <c r="Y85" s="51"/>
      <c r="Z85" s="51"/>
    </row>
    <row r="86" spans="1:26">
      <c r="A86" s="38">
        <v>80</v>
      </c>
      <c r="B86" s="39" t="s">
        <v>28</v>
      </c>
      <c r="C86" s="39" t="s">
        <v>373</v>
      </c>
      <c r="D86" s="39" t="s">
        <v>254</v>
      </c>
      <c r="E86" s="40" t="s">
        <v>374</v>
      </c>
      <c r="F86" s="41" t="s">
        <v>395</v>
      </c>
      <c r="G86" s="41" t="s">
        <v>394</v>
      </c>
      <c r="H86" s="53" t="s">
        <v>1491</v>
      </c>
      <c r="I86" s="43">
        <v>12110</v>
      </c>
      <c r="J86" s="43"/>
      <c r="K86" s="44"/>
      <c r="L86" s="45"/>
      <c r="M86" s="45"/>
      <c r="N86" s="45"/>
      <c r="O86" s="45"/>
      <c r="P86" s="46"/>
      <c r="Q86" s="47"/>
      <c r="R86" s="48"/>
      <c r="S86" s="49"/>
      <c r="T86" s="49"/>
      <c r="U86" s="50"/>
      <c r="V86" s="50"/>
      <c r="W86" s="51"/>
      <c r="X86" s="51"/>
      <c r="Y86" s="51"/>
      <c r="Z86" s="51"/>
    </row>
    <row r="87" spans="1:26">
      <c r="A87" s="38">
        <v>81</v>
      </c>
      <c r="B87" s="39" t="s">
        <v>25</v>
      </c>
      <c r="C87" s="39" t="s">
        <v>375</v>
      </c>
      <c r="D87" s="39" t="s">
        <v>376</v>
      </c>
      <c r="E87" s="40" t="s">
        <v>377</v>
      </c>
      <c r="F87" s="41" t="s">
        <v>395</v>
      </c>
      <c r="G87" s="41" t="s">
        <v>399</v>
      </c>
      <c r="H87" s="53" t="s">
        <v>1491</v>
      </c>
      <c r="I87" s="43">
        <v>10650</v>
      </c>
      <c r="J87" s="43"/>
      <c r="K87" s="44"/>
      <c r="L87" s="45"/>
      <c r="M87" s="45"/>
      <c r="N87" s="45"/>
      <c r="O87" s="45"/>
      <c r="P87" s="46"/>
      <c r="Q87" s="47"/>
      <c r="R87" s="48"/>
      <c r="S87" s="49"/>
      <c r="T87" s="49"/>
      <c r="U87" s="50"/>
      <c r="V87" s="50"/>
      <c r="W87" s="51"/>
      <c r="X87" s="51"/>
      <c r="Y87" s="51"/>
      <c r="Z87" s="51"/>
    </row>
    <row r="88" spans="1:26">
      <c r="A88" s="38">
        <v>82</v>
      </c>
      <c r="B88" s="39" t="s">
        <v>25</v>
      </c>
      <c r="C88" s="39" t="s">
        <v>378</v>
      </c>
      <c r="D88" s="39" t="s">
        <v>111</v>
      </c>
      <c r="E88" s="40" t="s">
        <v>379</v>
      </c>
      <c r="F88" s="41" t="s">
        <v>395</v>
      </c>
      <c r="G88" s="41" t="s">
        <v>517</v>
      </c>
      <c r="H88" s="53" t="s">
        <v>1491</v>
      </c>
      <c r="I88" s="43">
        <v>10500</v>
      </c>
      <c r="J88" s="43"/>
      <c r="K88" s="44"/>
      <c r="L88" s="45"/>
      <c r="M88" s="45"/>
      <c r="N88" s="45"/>
      <c r="O88" s="45"/>
      <c r="P88" s="46"/>
      <c r="Q88" s="47"/>
      <c r="R88" s="48"/>
      <c r="S88" s="49"/>
      <c r="T88" s="49"/>
      <c r="U88" s="50"/>
      <c r="V88" s="50"/>
      <c r="W88" s="51"/>
      <c r="X88" s="51"/>
      <c r="Y88" s="51"/>
      <c r="Z88" s="51"/>
    </row>
    <row r="89" spans="1:26">
      <c r="A89" s="38">
        <v>83</v>
      </c>
      <c r="B89" s="39" t="s">
        <v>28</v>
      </c>
      <c r="C89" s="39" t="s">
        <v>380</v>
      </c>
      <c r="D89" s="39" t="s">
        <v>112</v>
      </c>
      <c r="E89" s="40" t="s">
        <v>381</v>
      </c>
      <c r="F89" s="41" t="s">
        <v>401</v>
      </c>
      <c r="G89" s="41" t="s">
        <v>400</v>
      </c>
      <c r="H89" s="55" t="s">
        <v>1490</v>
      </c>
      <c r="I89" s="43">
        <v>12280</v>
      </c>
      <c r="J89" s="43"/>
      <c r="K89" s="44"/>
      <c r="L89" s="45"/>
      <c r="M89" s="45"/>
      <c r="N89" s="45"/>
      <c r="O89" s="45"/>
      <c r="P89" s="46"/>
      <c r="Q89" s="47"/>
      <c r="R89" s="48"/>
      <c r="S89" s="49"/>
      <c r="T89" s="49"/>
      <c r="U89" s="50"/>
      <c r="V89" s="50"/>
      <c r="W89" s="51"/>
      <c r="X89" s="51"/>
      <c r="Y89" s="51"/>
      <c r="Z89" s="51"/>
    </row>
    <row r="90" spans="1:26">
      <c r="A90" s="38">
        <v>84</v>
      </c>
      <c r="B90" s="39" t="s">
        <v>28</v>
      </c>
      <c r="C90" s="39" t="s">
        <v>70</v>
      </c>
      <c r="D90" s="39" t="s">
        <v>60</v>
      </c>
      <c r="E90" s="40" t="s">
        <v>382</v>
      </c>
      <c r="F90" s="41" t="s">
        <v>401</v>
      </c>
      <c r="G90" s="41" t="s">
        <v>433</v>
      </c>
      <c r="H90" s="55" t="s">
        <v>1491</v>
      </c>
      <c r="I90" s="43">
        <v>12030</v>
      </c>
      <c r="J90" s="43"/>
      <c r="K90" s="44"/>
      <c r="L90" s="45"/>
      <c r="M90" s="45"/>
      <c r="N90" s="45"/>
      <c r="O90" s="45"/>
      <c r="P90" s="46"/>
      <c r="Q90" s="47"/>
      <c r="R90" s="48"/>
      <c r="S90" s="49"/>
      <c r="T90" s="49"/>
      <c r="U90" s="50"/>
      <c r="V90" s="50"/>
      <c r="W90" s="51"/>
      <c r="X90" s="51"/>
      <c r="Y90" s="51"/>
      <c r="Z90" s="51"/>
    </row>
    <row r="91" spans="1:26">
      <c r="A91" s="38">
        <v>85</v>
      </c>
      <c r="B91" s="39" t="s">
        <v>28</v>
      </c>
      <c r="C91" s="39" t="s">
        <v>383</v>
      </c>
      <c r="D91" s="39" t="s">
        <v>384</v>
      </c>
      <c r="E91" s="40" t="s">
        <v>385</v>
      </c>
      <c r="F91" s="41" t="s">
        <v>401</v>
      </c>
      <c r="G91" s="41" t="s">
        <v>440</v>
      </c>
      <c r="H91" s="55" t="s">
        <v>1491</v>
      </c>
      <c r="I91" s="43">
        <v>12400</v>
      </c>
      <c r="J91" s="43"/>
      <c r="K91" s="44"/>
      <c r="L91" s="45"/>
      <c r="M91" s="45"/>
      <c r="N91" s="45"/>
      <c r="O91" s="45"/>
      <c r="P91" s="46"/>
      <c r="Q91" s="47"/>
      <c r="R91" s="48"/>
      <c r="S91" s="49"/>
      <c r="T91" s="49"/>
      <c r="U91" s="50"/>
      <c r="V91" s="50"/>
      <c r="W91" s="51"/>
      <c r="X91" s="51"/>
      <c r="Y91" s="51"/>
      <c r="Z91" s="51"/>
    </row>
    <row r="92" spans="1:26">
      <c r="A92" s="38">
        <v>86</v>
      </c>
      <c r="B92" s="39" t="s">
        <v>30</v>
      </c>
      <c r="C92" s="39" t="s">
        <v>386</v>
      </c>
      <c r="D92" s="39" t="s">
        <v>85</v>
      </c>
      <c r="E92" s="40" t="s">
        <v>387</v>
      </c>
      <c r="F92" s="41" t="s">
        <v>39</v>
      </c>
      <c r="G92" s="41" t="s">
        <v>505</v>
      </c>
      <c r="H92" s="55" t="s">
        <v>1491</v>
      </c>
      <c r="I92" s="43">
        <v>10310</v>
      </c>
      <c r="J92" s="43"/>
      <c r="K92" s="44"/>
      <c r="L92" s="45"/>
      <c r="M92" s="45"/>
      <c r="N92" s="45"/>
      <c r="O92" s="45"/>
      <c r="P92" s="46"/>
      <c r="Q92" s="47"/>
      <c r="R92" s="48"/>
      <c r="S92" s="49"/>
      <c r="T92" s="49"/>
      <c r="U92" s="50"/>
      <c r="V92" s="50"/>
      <c r="W92" s="51"/>
      <c r="X92" s="51"/>
      <c r="Y92" s="51"/>
      <c r="Z92" s="51"/>
    </row>
    <row r="93" spans="1:26">
      <c r="A93" s="165">
        <v>87</v>
      </c>
      <c r="B93" s="188" t="s">
        <v>30</v>
      </c>
      <c r="C93" s="165" t="s">
        <v>3372</v>
      </c>
      <c r="D93" s="165" t="s">
        <v>3373</v>
      </c>
      <c r="E93" s="189">
        <v>3451400374031</v>
      </c>
      <c r="F93" s="188" t="s">
        <v>398</v>
      </c>
      <c r="G93" s="190" t="s">
        <v>3374</v>
      </c>
      <c r="H93" s="165" t="s">
        <v>1490</v>
      </c>
      <c r="I93" s="166">
        <v>10970</v>
      </c>
      <c r="J93" s="165" t="s">
        <v>3375</v>
      </c>
      <c r="K93" s="191"/>
    </row>
  </sheetData>
  <mergeCells count="4">
    <mergeCell ref="A1:V1"/>
    <mergeCell ref="A2:V2"/>
    <mergeCell ref="K3:V3"/>
    <mergeCell ref="B4:D4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E65629:E65631 JA65629:JA65631 SW65629:SW65631 ACS65629:ACS65631 AMO65629:AMO65631 AWK65629:AWK65631 BGG65629:BGG65631 BQC65629:BQC65631 BZY65629:BZY65631 CJU65629:CJU65631 CTQ65629:CTQ65631 DDM65629:DDM65631 DNI65629:DNI65631 DXE65629:DXE65631 EHA65629:EHA65631 EQW65629:EQW65631 FAS65629:FAS65631 FKO65629:FKO65631 FUK65629:FUK65631 GEG65629:GEG65631 GOC65629:GOC65631 GXY65629:GXY65631 HHU65629:HHU65631 HRQ65629:HRQ65631 IBM65629:IBM65631 ILI65629:ILI65631 IVE65629:IVE65631 JFA65629:JFA65631 JOW65629:JOW65631 JYS65629:JYS65631 KIO65629:KIO65631 KSK65629:KSK65631 LCG65629:LCG65631 LMC65629:LMC65631 LVY65629:LVY65631 MFU65629:MFU65631 MPQ65629:MPQ65631 MZM65629:MZM65631 NJI65629:NJI65631 NTE65629:NTE65631 ODA65629:ODA65631 OMW65629:OMW65631 OWS65629:OWS65631 PGO65629:PGO65631 PQK65629:PQK65631 QAG65629:QAG65631 QKC65629:QKC65631 QTY65629:QTY65631 RDU65629:RDU65631 RNQ65629:RNQ65631 RXM65629:RXM65631 SHI65629:SHI65631 SRE65629:SRE65631 TBA65629:TBA65631 TKW65629:TKW65631 TUS65629:TUS65631 UEO65629:UEO65631 UOK65629:UOK65631 UYG65629:UYG65631 VIC65629:VIC65631 VRY65629:VRY65631 WBU65629:WBU65631 WLQ65629:WLQ65631 WVM65629:WVM65631 E131165:E131167 JA131165:JA131167 SW131165:SW131167 ACS131165:ACS131167 AMO131165:AMO131167 AWK131165:AWK131167 BGG131165:BGG131167 BQC131165:BQC131167 BZY131165:BZY131167 CJU131165:CJU131167 CTQ131165:CTQ131167 DDM131165:DDM131167 DNI131165:DNI131167 DXE131165:DXE131167 EHA131165:EHA131167 EQW131165:EQW131167 FAS131165:FAS131167 FKO131165:FKO131167 FUK131165:FUK131167 GEG131165:GEG131167 GOC131165:GOC131167 GXY131165:GXY131167 HHU131165:HHU131167 HRQ131165:HRQ131167 IBM131165:IBM131167 ILI131165:ILI131167 IVE131165:IVE131167 JFA131165:JFA131167 JOW131165:JOW131167 JYS131165:JYS131167 KIO131165:KIO131167 KSK131165:KSK131167 LCG131165:LCG131167 LMC131165:LMC131167 LVY131165:LVY131167 MFU131165:MFU131167 MPQ131165:MPQ131167 MZM131165:MZM131167 NJI131165:NJI131167 NTE131165:NTE131167 ODA131165:ODA131167 OMW131165:OMW131167 OWS131165:OWS131167 PGO131165:PGO131167 PQK131165:PQK131167 QAG131165:QAG131167 QKC131165:QKC131167 QTY131165:QTY131167 RDU131165:RDU131167 RNQ131165:RNQ131167 RXM131165:RXM131167 SHI131165:SHI131167 SRE131165:SRE131167 TBA131165:TBA131167 TKW131165:TKW131167 TUS131165:TUS131167 UEO131165:UEO131167 UOK131165:UOK131167 UYG131165:UYG131167 VIC131165:VIC131167 VRY131165:VRY131167 WBU131165:WBU131167 WLQ131165:WLQ131167 WVM131165:WVM131167 E196701:E196703 JA196701:JA196703 SW196701:SW196703 ACS196701:ACS196703 AMO196701:AMO196703 AWK196701:AWK196703 BGG196701:BGG196703 BQC196701:BQC196703 BZY196701:BZY196703 CJU196701:CJU196703 CTQ196701:CTQ196703 DDM196701:DDM196703 DNI196701:DNI196703 DXE196701:DXE196703 EHA196701:EHA196703 EQW196701:EQW196703 FAS196701:FAS196703 FKO196701:FKO196703 FUK196701:FUK196703 GEG196701:GEG196703 GOC196701:GOC196703 GXY196701:GXY196703 HHU196701:HHU196703 HRQ196701:HRQ196703 IBM196701:IBM196703 ILI196701:ILI196703 IVE196701:IVE196703 JFA196701:JFA196703 JOW196701:JOW196703 JYS196701:JYS196703 KIO196701:KIO196703 KSK196701:KSK196703 LCG196701:LCG196703 LMC196701:LMC196703 LVY196701:LVY196703 MFU196701:MFU196703 MPQ196701:MPQ196703 MZM196701:MZM196703 NJI196701:NJI196703 NTE196701:NTE196703 ODA196701:ODA196703 OMW196701:OMW196703 OWS196701:OWS196703 PGO196701:PGO196703 PQK196701:PQK196703 QAG196701:QAG196703 QKC196701:QKC196703 QTY196701:QTY196703 RDU196701:RDU196703 RNQ196701:RNQ196703 RXM196701:RXM196703 SHI196701:SHI196703 SRE196701:SRE196703 TBA196701:TBA196703 TKW196701:TKW196703 TUS196701:TUS196703 UEO196701:UEO196703 UOK196701:UOK196703 UYG196701:UYG196703 VIC196701:VIC196703 VRY196701:VRY196703 WBU196701:WBU196703 WLQ196701:WLQ196703 WVM196701:WVM196703 E262237:E262239 JA262237:JA262239 SW262237:SW262239 ACS262237:ACS262239 AMO262237:AMO262239 AWK262237:AWK262239 BGG262237:BGG262239 BQC262237:BQC262239 BZY262237:BZY262239 CJU262237:CJU262239 CTQ262237:CTQ262239 DDM262237:DDM262239 DNI262237:DNI262239 DXE262237:DXE262239 EHA262237:EHA262239 EQW262237:EQW262239 FAS262237:FAS262239 FKO262237:FKO262239 FUK262237:FUK262239 GEG262237:GEG262239 GOC262237:GOC262239 GXY262237:GXY262239 HHU262237:HHU262239 HRQ262237:HRQ262239 IBM262237:IBM262239 ILI262237:ILI262239 IVE262237:IVE262239 JFA262237:JFA262239 JOW262237:JOW262239 JYS262237:JYS262239 KIO262237:KIO262239 KSK262237:KSK262239 LCG262237:LCG262239 LMC262237:LMC262239 LVY262237:LVY262239 MFU262237:MFU262239 MPQ262237:MPQ262239 MZM262237:MZM262239 NJI262237:NJI262239 NTE262237:NTE262239 ODA262237:ODA262239 OMW262237:OMW262239 OWS262237:OWS262239 PGO262237:PGO262239 PQK262237:PQK262239 QAG262237:QAG262239 QKC262237:QKC262239 QTY262237:QTY262239 RDU262237:RDU262239 RNQ262237:RNQ262239 RXM262237:RXM262239 SHI262237:SHI262239 SRE262237:SRE262239 TBA262237:TBA262239 TKW262237:TKW262239 TUS262237:TUS262239 UEO262237:UEO262239 UOK262237:UOK262239 UYG262237:UYG262239 VIC262237:VIC262239 VRY262237:VRY262239 WBU262237:WBU262239 WLQ262237:WLQ262239 WVM262237:WVM262239 E327773:E327775 JA327773:JA327775 SW327773:SW327775 ACS327773:ACS327775 AMO327773:AMO327775 AWK327773:AWK327775 BGG327773:BGG327775 BQC327773:BQC327775 BZY327773:BZY327775 CJU327773:CJU327775 CTQ327773:CTQ327775 DDM327773:DDM327775 DNI327773:DNI327775 DXE327773:DXE327775 EHA327773:EHA327775 EQW327773:EQW327775 FAS327773:FAS327775 FKO327773:FKO327775 FUK327773:FUK327775 GEG327773:GEG327775 GOC327773:GOC327775 GXY327773:GXY327775 HHU327773:HHU327775 HRQ327773:HRQ327775 IBM327773:IBM327775 ILI327773:ILI327775 IVE327773:IVE327775 JFA327773:JFA327775 JOW327773:JOW327775 JYS327773:JYS327775 KIO327773:KIO327775 KSK327773:KSK327775 LCG327773:LCG327775 LMC327773:LMC327775 LVY327773:LVY327775 MFU327773:MFU327775 MPQ327773:MPQ327775 MZM327773:MZM327775 NJI327773:NJI327775 NTE327773:NTE327775 ODA327773:ODA327775 OMW327773:OMW327775 OWS327773:OWS327775 PGO327773:PGO327775 PQK327773:PQK327775 QAG327773:QAG327775 QKC327773:QKC327775 QTY327773:QTY327775 RDU327773:RDU327775 RNQ327773:RNQ327775 RXM327773:RXM327775 SHI327773:SHI327775 SRE327773:SRE327775 TBA327773:TBA327775 TKW327773:TKW327775 TUS327773:TUS327775 UEO327773:UEO327775 UOK327773:UOK327775 UYG327773:UYG327775 VIC327773:VIC327775 VRY327773:VRY327775 WBU327773:WBU327775 WLQ327773:WLQ327775 WVM327773:WVM327775 E393309:E393311 JA393309:JA393311 SW393309:SW393311 ACS393309:ACS393311 AMO393309:AMO393311 AWK393309:AWK393311 BGG393309:BGG393311 BQC393309:BQC393311 BZY393309:BZY393311 CJU393309:CJU393311 CTQ393309:CTQ393311 DDM393309:DDM393311 DNI393309:DNI393311 DXE393309:DXE393311 EHA393309:EHA393311 EQW393309:EQW393311 FAS393309:FAS393311 FKO393309:FKO393311 FUK393309:FUK393311 GEG393309:GEG393311 GOC393309:GOC393311 GXY393309:GXY393311 HHU393309:HHU393311 HRQ393309:HRQ393311 IBM393309:IBM393311 ILI393309:ILI393311 IVE393309:IVE393311 JFA393309:JFA393311 JOW393309:JOW393311 JYS393309:JYS393311 KIO393309:KIO393311 KSK393309:KSK393311 LCG393309:LCG393311 LMC393309:LMC393311 LVY393309:LVY393311 MFU393309:MFU393311 MPQ393309:MPQ393311 MZM393309:MZM393311 NJI393309:NJI393311 NTE393309:NTE393311 ODA393309:ODA393311 OMW393309:OMW393311 OWS393309:OWS393311 PGO393309:PGO393311 PQK393309:PQK393311 QAG393309:QAG393311 QKC393309:QKC393311 QTY393309:QTY393311 RDU393309:RDU393311 RNQ393309:RNQ393311 RXM393309:RXM393311 SHI393309:SHI393311 SRE393309:SRE393311 TBA393309:TBA393311 TKW393309:TKW393311 TUS393309:TUS393311 UEO393309:UEO393311 UOK393309:UOK393311 UYG393309:UYG393311 VIC393309:VIC393311 VRY393309:VRY393311 WBU393309:WBU393311 WLQ393309:WLQ393311 WVM393309:WVM393311 E458845:E458847 JA458845:JA458847 SW458845:SW458847 ACS458845:ACS458847 AMO458845:AMO458847 AWK458845:AWK458847 BGG458845:BGG458847 BQC458845:BQC458847 BZY458845:BZY458847 CJU458845:CJU458847 CTQ458845:CTQ458847 DDM458845:DDM458847 DNI458845:DNI458847 DXE458845:DXE458847 EHA458845:EHA458847 EQW458845:EQW458847 FAS458845:FAS458847 FKO458845:FKO458847 FUK458845:FUK458847 GEG458845:GEG458847 GOC458845:GOC458847 GXY458845:GXY458847 HHU458845:HHU458847 HRQ458845:HRQ458847 IBM458845:IBM458847 ILI458845:ILI458847 IVE458845:IVE458847 JFA458845:JFA458847 JOW458845:JOW458847 JYS458845:JYS458847 KIO458845:KIO458847 KSK458845:KSK458847 LCG458845:LCG458847 LMC458845:LMC458847 LVY458845:LVY458847 MFU458845:MFU458847 MPQ458845:MPQ458847 MZM458845:MZM458847 NJI458845:NJI458847 NTE458845:NTE458847 ODA458845:ODA458847 OMW458845:OMW458847 OWS458845:OWS458847 PGO458845:PGO458847 PQK458845:PQK458847 QAG458845:QAG458847 QKC458845:QKC458847 QTY458845:QTY458847 RDU458845:RDU458847 RNQ458845:RNQ458847 RXM458845:RXM458847 SHI458845:SHI458847 SRE458845:SRE458847 TBA458845:TBA458847 TKW458845:TKW458847 TUS458845:TUS458847 UEO458845:UEO458847 UOK458845:UOK458847 UYG458845:UYG458847 VIC458845:VIC458847 VRY458845:VRY458847 WBU458845:WBU458847 WLQ458845:WLQ458847 WVM458845:WVM458847 E524381:E524383 JA524381:JA524383 SW524381:SW524383 ACS524381:ACS524383 AMO524381:AMO524383 AWK524381:AWK524383 BGG524381:BGG524383 BQC524381:BQC524383 BZY524381:BZY524383 CJU524381:CJU524383 CTQ524381:CTQ524383 DDM524381:DDM524383 DNI524381:DNI524383 DXE524381:DXE524383 EHA524381:EHA524383 EQW524381:EQW524383 FAS524381:FAS524383 FKO524381:FKO524383 FUK524381:FUK524383 GEG524381:GEG524383 GOC524381:GOC524383 GXY524381:GXY524383 HHU524381:HHU524383 HRQ524381:HRQ524383 IBM524381:IBM524383 ILI524381:ILI524383 IVE524381:IVE524383 JFA524381:JFA524383 JOW524381:JOW524383 JYS524381:JYS524383 KIO524381:KIO524383 KSK524381:KSK524383 LCG524381:LCG524383 LMC524381:LMC524383 LVY524381:LVY524383 MFU524381:MFU524383 MPQ524381:MPQ524383 MZM524381:MZM524383 NJI524381:NJI524383 NTE524381:NTE524383 ODA524381:ODA524383 OMW524381:OMW524383 OWS524381:OWS524383 PGO524381:PGO524383 PQK524381:PQK524383 QAG524381:QAG524383 QKC524381:QKC524383 QTY524381:QTY524383 RDU524381:RDU524383 RNQ524381:RNQ524383 RXM524381:RXM524383 SHI524381:SHI524383 SRE524381:SRE524383 TBA524381:TBA524383 TKW524381:TKW524383 TUS524381:TUS524383 UEO524381:UEO524383 UOK524381:UOK524383 UYG524381:UYG524383 VIC524381:VIC524383 VRY524381:VRY524383 WBU524381:WBU524383 WLQ524381:WLQ524383 WVM524381:WVM524383 E589917:E589919 JA589917:JA589919 SW589917:SW589919 ACS589917:ACS589919 AMO589917:AMO589919 AWK589917:AWK589919 BGG589917:BGG589919 BQC589917:BQC589919 BZY589917:BZY589919 CJU589917:CJU589919 CTQ589917:CTQ589919 DDM589917:DDM589919 DNI589917:DNI589919 DXE589917:DXE589919 EHA589917:EHA589919 EQW589917:EQW589919 FAS589917:FAS589919 FKO589917:FKO589919 FUK589917:FUK589919 GEG589917:GEG589919 GOC589917:GOC589919 GXY589917:GXY589919 HHU589917:HHU589919 HRQ589917:HRQ589919 IBM589917:IBM589919 ILI589917:ILI589919 IVE589917:IVE589919 JFA589917:JFA589919 JOW589917:JOW589919 JYS589917:JYS589919 KIO589917:KIO589919 KSK589917:KSK589919 LCG589917:LCG589919 LMC589917:LMC589919 LVY589917:LVY589919 MFU589917:MFU589919 MPQ589917:MPQ589919 MZM589917:MZM589919 NJI589917:NJI589919 NTE589917:NTE589919 ODA589917:ODA589919 OMW589917:OMW589919 OWS589917:OWS589919 PGO589917:PGO589919 PQK589917:PQK589919 QAG589917:QAG589919 QKC589917:QKC589919 QTY589917:QTY589919 RDU589917:RDU589919 RNQ589917:RNQ589919 RXM589917:RXM589919 SHI589917:SHI589919 SRE589917:SRE589919 TBA589917:TBA589919 TKW589917:TKW589919 TUS589917:TUS589919 UEO589917:UEO589919 UOK589917:UOK589919 UYG589917:UYG589919 VIC589917:VIC589919 VRY589917:VRY589919 WBU589917:WBU589919 WLQ589917:WLQ589919 WVM589917:WVM589919 E655453:E655455 JA655453:JA655455 SW655453:SW655455 ACS655453:ACS655455 AMO655453:AMO655455 AWK655453:AWK655455 BGG655453:BGG655455 BQC655453:BQC655455 BZY655453:BZY655455 CJU655453:CJU655455 CTQ655453:CTQ655455 DDM655453:DDM655455 DNI655453:DNI655455 DXE655453:DXE655455 EHA655453:EHA655455 EQW655453:EQW655455 FAS655453:FAS655455 FKO655453:FKO655455 FUK655453:FUK655455 GEG655453:GEG655455 GOC655453:GOC655455 GXY655453:GXY655455 HHU655453:HHU655455 HRQ655453:HRQ655455 IBM655453:IBM655455 ILI655453:ILI655455 IVE655453:IVE655455 JFA655453:JFA655455 JOW655453:JOW655455 JYS655453:JYS655455 KIO655453:KIO655455 KSK655453:KSK655455 LCG655453:LCG655455 LMC655453:LMC655455 LVY655453:LVY655455 MFU655453:MFU655455 MPQ655453:MPQ655455 MZM655453:MZM655455 NJI655453:NJI655455 NTE655453:NTE655455 ODA655453:ODA655455 OMW655453:OMW655455 OWS655453:OWS655455 PGO655453:PGO655455 PQK655453:PQK655455 QAG655453:QAG655455 QKC655453:QKC655455 QTY655453:QTY655455 RDU655453:RDU655455 RNQ655453:RNQ655455 RXM655453:RXM655455 SHI655453:SHI655455 SRE655453:SRE655455 TBA655453:TBA655455 TKW655453:TKW655455 TUS655453:TUS655455 UEO655453:UEO655455 UOK655453:UOK655455 UYG655453:UYG655455 VIC655453:VIC655455 VRY655453:VRY655455 WBU655453:WBU655455 WLQ655453:WLQ655455 WVM655453:WVM655455 E720989:E720991 JA720989:JA720991 SW720989:SW720991 ACS720989:ACS720991 AMO720989:AMO720991 AWK720989:AWK720991 BGG720989:BGG720991 BQC720989:BQC720991 BZY720989:BZY720991 CJU720989:CJU720991 CTQ720989:CTQ720991 DDM720989:DDM720991 DNI720989:DNI720991 DXE720989:DXE720991 EHA720989:EHA720991 EQW720989:EQW720991 FAS720989:FAS720991 FKO720989:FKO720991 FUK720989:FUK720991 GEG720989:GEG720991 GOC720989:GOC720991 GXY720989:GXY720991 HHU720989:HHU720991 HRQ720989:HRQ720991 IBM720989:IBM720991 ILI720989:ILI720991 IVE720989:IVE720991 JFA720989:JFA720991 JOW720989:JOW720991 JYS720989:JYS720991 KIO720989:KIO720991 KSK720989:KSK720991 LCG720989:LCG720991 LMC720989:LMC720991 LVY720989:LVY720991 MFU720989:MFU720991 MPQ720989:MPQ720991 MZM720989:MZM720991 NJI720989:NJI720991 NTE720989:NTE720991 ODA720989:ODA720991 OMW720989:OMW720991 OWS720989:OWS720991 PGO720989:PGO720991 PQK720989:PQK720991 QAG720989:QAG720991 QKC720989:QKC720991 QTY720989:QTY720991 RDU720989:RDU720991 RNQ720989:RNQ720991 RXM720989:RXM720991 SHI720989:SHI720991 SRE720989:SRE720991 TBA720989:TBA720991 TKW720989:TKW720991 TUS720989:TUS720991 UEO720989:UEO720991 UOK720989:UOK720991 UYG720989:UYG720991 VIC720989:VIC720991 VRY720989:VRY720991 WBU720989:WBU720991 WLQ720989:WLQ720991 WVM720989:WVM720991 E786525:E786527 JA786525:JA786527 SW786525:SW786527 ACS786525:ACS786527 AMO786525:AMO786527 AWK786525:AWK786527 BGG786525:BGG786527 BQC786525:BQC786527 BZY786525:BZY786527 CJU786525:CJU786527 CTQ786525:CTQ786527 DDM786525:DDM786527 DNI786525:DNI786527 DXE786525:DXE786527 EHA786525:EHA786527 EQW786525:EQW786527 FAS786525:FAS786527 FKO786525:FKO786527 FUK786525:FUK786527 GEG786525:GEG786527 GOC786525:GOC786527 GXY786525:GXY786527 HHU786525:HHU786527 HRQ786525:HRQ786527 IBM786525:IBM786527 ILI786525:ILI786527 IVE786525:IVE786527 JFA786525:JFA786527 JOW786525:JOW786527 JYS786525:JYS786527 KIO786525:KIO786527 KSK786525:KSK786527 LCG786525:LCG786527 LMC786525:LMC786527 LVY786525:LVY786527 MFU786525:MFU786527 MPQ786525:MPQ786527 MZM786525:MZM786527 NJI786525:NJI786527 NTE786525:NTE786527 ODA786525:ODA786527 OMW786525:OMW786527 OWS786525:OWS786527 PGO786525:PGO786527 PQK786525:PQK786527 QAG786525:QAG786527 QKC786525:QKC786527 QTY786525:QTY786527 RDU786525:RDU786527 RNQ786525:RNQ786527 RXM786525:RXM786527 SHI786525:SHI786527 SRE786525:SRE786527 TBA786525:TBA786527 TKW786525:TKW786527 TUS786525:TUS786527 UEO786525:UEO786527 UOK786525:UOK786527 UYG786525:UYG786527 VIC786525:VIC786527 VRY786525:VRY786527 WBU786525:WBU786527 WLQ786525:WLQ786527 WVM786525:WVM786527 E852061:E852063 JA852061:JA852063 SW852061:SW852063 ACS852061:ACS852063 AMO852061:AMO852063 AWK852061:AWK852063 BGG852061:BGG852063 BQC852061:BQC852063 BZY852061:BZY852063 CJU852061:CJU852063 CTQ852061:CTQ852063 DDM852061:DDM852063 DNI852061:DNI852063 DXE852061:DXE852063 EHA852061:EHA852063 EQW852061:EQW852063 FAS852061:FAS852063 FKO852061:FKO852063 FUK852061:FUK852063 GEG852061:GEG852063 GOC852061:GOC852063 GXY852061:GXY852063 HHU852061:HHU852063 HRQ852061:HRQ852063 IBM852061:IBM852063 ILI852061:ILI852063 IVE852061:IVE852063 JFA852061:JFA852063 JOW852061:JOW852063 JYS852061:JYS852063 KIO852061:KIO852063 KSK852061:KSK852063 LCG852061:LCG852063 LMC852061:LMC852063 LVY852061:LVY852063 MFU852061:MFU852063 MPQ852061:MPQ852063 MZM852061:MZM852063 NJI852061:NJI852063 NTE852061:NTE852063 ODA852061:ODA852063 OMW852061:OMW852063 OWS852061:OWS852063 PGO852061:PGO852063 PQK852061:PQK852063 QAG852061:QAG852063 QKC852061:QKC852063 QTY852061:QTY852063 RDU852061:RDU852063 RNQ852061:RNQ852063 RXM852061:RXM852063 SHI852061:SHI852063 SRE852061:SRE852063 TBA852061:TBA852063 TKW852061:TKW852063 TUS852061:TUS852063 UEO852061:UEO852063 UOK852061:UOK852063 UYG852061:UYG852063 VIC852061:VIC852063 VRY852061:VRY852063 WBU852061:WBU852063 WLQ852061:WLQ852063 WVM852061:WVM852063 E917597:E917599 JA917597:JA917599 SW917597:SW917599 ACS917597:ACS917599 AMO917597:AMO917599 AWK917597:AWK917599 BGG917597:BGG917599 BQC917597:BQC917599 BZY917597:BZY917599 CJU917597:CJU917599 CTQ917597:CTQ917599 DDM917597:DDM917599 DNI917597:DNI917599 DXE917597:DXE917599 EHA917597:EHA917599 EQW917597:EQW917599 FAS917597:FAS917599 FKO917597:FKO917599 FUK917597:FUK917599 GEG917597:GEG917599 GOC917597:GOC917599 GXY917597:GXY917599 HHU917597:HHU917599 HRQ917597:HRQ917599 IBM917597:IBM917599 ILI917597:ILI917599 IVE917597:IVE917599 JFA917597:JFA917599 JOW917597:JOW917599 JYS917597:JYS917599 KIO917597:KIO917599 KSK917597:KSK917599 LCG917597:LCG917599 LMC917597:LMC917599 LVY917597:LVY917599 MFU917597:MFU917599 MPQ917597:MPQ917599 MZM917597:MZM917599 NJI917597:NJI917599 NTE917597:NTE917599 ODA917597:ODA917599 OMW917597:OMW917599 OWS917597:OWS917599 PGO917597:PGO917599 PQK917597:PQK917599 QAG917597:QAG917599 QKC917597:QKC917599 QTY917597:QTY917599 RDU917597:RDU917599 RNQ917597:RNQ917599 RXM917597:RXM917599 SHI917597:SHI917599 SRE917597:SRE917599 TBA917597:TBA917599 TKW917597:TKW917599 TUS917597:TUS917599 UEO917597:UEO917599 UOK917597:UOK917599 UYG917597:UYG917599 VIC917597:VIC917599 VRY917597:VRY917599 WBU917597:WBU917599 WLQ917597:WLQ917599 WVM917597:WVM917599 E983133:E983135 JA983133:JA983135 SW983133:SW983135 ACS983133:ACS983135 AMO983133:AMO983135 AWK983133:AWK983135 BGG983133:BGG983135 BQC983133:BQC983135 BZY983133:BZY983135 CJU983133:CJU983135 CTQ983133:CTQ983135 DDM983133:DDM983135 DNI983133:DNI983135 DXE983133:DXE983135 EHA983133:EHA983135 EQW983133:EQW983135 FAS983133:FAS983135 FKO983133:FKO983135 FUK983133:FUK983135 GEG983133:GEG983135 GOC983133:GOC983135 GXY983133:GXY983135 HHU983133:HHU983135 HRQ983133:HRQ983135 IBM983133:IBM983135 ILI983133:ILI983135 IVE983133:IVE983135 JFA983133:JFA983135 JOW983133:JOW983135 JYS983133:JYS983135 KIO983133:KIO983135 KSK983133:KSK983135 LCG983133:LCG983135 LMC983133:LMC983135 LVY983133:LVY983135 MFU983133:MFU983135 MPQ983133:MPQ983135 MZM983133:MZM983135 NJI983133:NJI983135 NTE983133:NTE983135 ODA983133:ODA983135 OMW983133:OMW983135 OWS983133:OWS983135 PGO983133:PGO983135 PQK983133:PQK983135 QAG983133:QAG983135 QKC983133:QKC983135 QTY983133:QTY983135 RDU983133:RDU983135 RNQ983133:RNQ983135 RXM983133:RXM983135 SHI983133:SHI983135 SRE983133:SRE983135 TBA983133:TBA983135 TKW983133:TKW983135 TUS983133:TUS983135 UEO983133:UEO983135 UOK983133:UOK983135 UYG983133:UYG983135 VIC983133:VIC983135 VRY983133:VRY983135 WBU983133:WBU983135 WLQ983133:WLQ983135 WVM983133:WVM983135 E65608:E65627 JA65608:JA65627 SW65608:SW65627 ACS65608:ACS65627 AMO65608:AMO65627 AWK65608:AWK65627 BGG65608:BGG65627 BQC65608:BQC65627 BZY65608:BZY65627 CJU65608:CJU65627 CTQ65608:CTQ65627 DDM65608:DDM65627 DNI65608:DNI65627 DXE65608:DXE65627 EHA65608:EHA65627 EQW65608:EQW65627 FAS65608:FAS65627 FKO65608:FKO65627 FUK65608:FUK65627 GEG65608:GEG65627 GOC65608:GOC65627 GXY65608:GXY65627 HHU65608:HHU65627 HRQ65608:HRQ65627 IBM65608:IBM65627 ILI65608:ILI65627 IVE65608:IVE65627 JFA65608:JFA65627 JOW65608:JOW65627 JYS65608:JYS65627 KIO65608:KIO65627 KSK65608:KSK65627 LCG65608:LCG65627 LMC65608:LMC65627 LVY65608:LVY65627 MFU65608:MFU65627 MPQ65608:MPQ65627 MZM65608:MZM65627 NJI65608:NJI65627 NTE65608:NTE65627 ODA65608:ODA65627 OMW65608:OMW65627 OWS65608:OWS65627 PGO65608:PGO65627 PQK65608:PQK65627 QAG65608:QAG65627 QKC65608:QKC65627 QTY65608:QTY65627 RDU65608:RDU65627 RNQ65608:RNQ65627 RXM65608:RXM65627 SHI65608:SHI65627 SRE65608:SRE65627 TBA65608:TBA65627 TKW65608:TKW65627 TUS65608:TUS65627 UEO65608:UEO65627 UOK65608:UOK65627 UYG65608:UYG65627 VIC65608:VIC65627 VRY65608:VRY65627 WBU65608:WBU65627 WLQ65608:WLQ65627 WVM65608:WVM65627 E131144:E131163 JA131144:JA131163 SW131144:SW131163 ACS131144:ACS131163 AMO131144:AMO131163 AWK131144:AWK131163 BGG131144:BGG131163 BQC131144:BQC131163 BZY131144:BZY131163 CJU131144:CJU131163 CTQ131144:CTQ131163 DDM131144:DDM131163 DNI131144:DNI131163 DXE131144:DXE131163 EHA131144:EHA131163 EQW131144:EQW131163 FAS131144:FAS131163 FKO131144:FKO131163 FUK131144:FUK131163 GEG131144:GEG131163 GOC131144:GOC131163 GXY131144:GXY131163 HHU131144:HHU131163 HRQ131144:HRQ131163 IBM131144:IBM131163 ILI131144:ILI131163 IVE131144:IVE131163 JFA131144:JFA131163 JOW131144:JOW131163 JYS131144:JYS131163 KIO131144:KIO131163 KSK131144:KSK131163 LCG131144:LCG131163 LMC131144:LMC131163 LVY131144:LVY131163 MFU131144:MFU131163 MPQ131144:MPQ131163 MZM131144:MZM131163 NJI131144:NJI131163 NTE131144:NTE131163 ODA131144:ODA131163 OMW131144:OMW131163 OWS131144:OWS131163 PGO131144:PGO131163 PQK131144:PQK131163 QAG131144:QAG131163 QKC131144:QKC131163 QTY131144:QTY131163 RDU131144:RDU131163 RNQ131144:RNQ131163 RXM131144:RXM131163 SHI131144:SHI131163 SRE131144:SRE131163 TBA131144:TBA131163 TKW131144:TKW131163 TUS131144:TUS131163 UEO131144:UEO131163 UOK131144:UOK131163 UYG131144:UYG131163 VIC131144:VIC131163 VRY131144:VRY131163 WBU131144:WBU131163 WLQ131144:WLQ131163 WVM131144:WVM131163 E196680:E196699 JA196680:JA196699 SW196680:SW196699 ACS196680:ACS196699 AMO196680:AMO196699 AWK196680:AWK196699 BGG196680:BGG196699 BQC196680:BQC196699 BZY196680:BZY196699 CJU196680:CJU196699 CTQ196680:CTQ196699 DDM196680:DDM196699 DNI196680:DNI196699 DXE196680:DXE196699 EHA196680:EHA196699 EQW196680:EQW196699 FAS196680:FAS196699 FKO196680:FKO196699 FUK196680:FUK196699 GEG196680:GEG196699 GOC196680:GOC196699 GXY196680:GXY196699 HHU196680:HHU196699 HRQ196680:HRQ196699 IBM196680:IBM196699 ILI196680:ILI196699 IVE196680:IVE196699 JFA196680:JFA196699 JOW196680:JOW196699 JYS196680:JYS196699 KIO196680:KIO196699 KSK196680:KSK196699 LCG196680:LCG196699 LMC196680:LMC196699 LVY196680:LVY196699 MFU196680:MFU196699 MPQ196680:MPQ196699 MZM196680:MZM196699 NJI196680:NJI196699 NTE196680:NTE196699 ODA196680:ODA196699 OMW196680:OMW196699 OWS196680:OWS196699 PGO196680:PGO196699 PQK196680:PQK196699 QAG196680:QAG196699 QKC196680:QKC196699 QTY196680:QTY196699 RDU196680:RDU196699 RNQ196680:RNQ196699 RXM196680:RXM196699 SHI196680:SHI196699 SRE196680:SRE196699 TBA196680:TBA196699 TKW196680:TKW196699 TUS196680:TUS196699 UEO196680:UEO196699 UOK196680:UOK196699 UYG196680:UYG196699 VIC196680:VIC196699 VRY196680:VRY196699 WBU196680:WBU196699 WLQ196680:WLQ196699 WVM196680:WVM196699 E262216:E262235 JA262216:JA262235 SW262216:SW262235 ACS262216:ACS262235 AMO262216:AMO262235 AWK262216:AWK262235 BGG262216:BGG262235 BQC262216:BQC262235 BZY262216:BZY262235 CJU262216:CJU262235 CTQ262216:CTQ262235 DDM262216:DDM262235 DNI262216:DNI262235 DXE262216:DXE262235 EHA262216:EHA262235 EQW262216:EQW262235 FAS262216:FAS262235 FKO262216:FKO262235 FUK262216:FUK262235 GEG262216:GEG262235 GOC262216:GOC262235 GXY262216:GXY262235 HHU262216:HHU262235 HRQ262216:HRQ262235 IBM262216:IBM262235 ILI262216:ILI262235 IVE262216:IVE262235 JFA262216:JFA262235 JOW262216:JOW262235 JYS262216:JYS262235 KIO262216:KIO262235 KSK262216:KSK262235 LCG262216:LCG262235 LMC262216:LMC262235 LVY262216:LVY262235 MFU262216:MFU262235 MPQ262216:MPQ262235 MZM262216:MZM262235 NJI262216:NJI262235 NTE262216:NTE262235 ODA262216:ODA262235 OMW262216:OMW262235 OWS262216:OWS262235 PGO262216:PGO262235 PQK262216:PQK262235 QAG262216:QAG262235 QKC262216:QKC262235 QTY262216:QTY262235 RDU262216:RDU262235 RNQ262216:RNQ262235 RXM262216:RXM262235 SHI262216:SHI262235 SRE262216:SRE262235 TBA262216:TBA262235 TKW262216:TKW262235 TUS262216:TUS262235 UEO262216:UEO262235 UOK262216:UOK262235 UYG262216:UYG262235 VIC262216:VIC262235 VRY262216:VRY262235 WBU262216:WBU262235 WLQ262216:WLQ262235 WVM262216:WVM262235 E327752:E327771 JA327752:JA327771 SW327752:SW327771 ACS327752:ACS327771 AMO327752:AMO327771 AWK327752:AWK327771 BGG327752:BGG327771 BQC327752:BQC327771 BZY327752:BZY327771 CJU327752:CJU327771 CTQ327752:CTQ327771 DDM327752:DDM327771 DNI327752:DNI327771 DXE327752:DXE327771 EHA327752:EHA327771 EQW327752:EQW327771 FAS327752:FAS327771 FKO327752:FKO327771 FUK327752:FUK327771 GEG327752:GEG327771 GOC327752:GOC327771 GXY327752:GXY327771 HHU327752:HHU327771 HRQ327752:HRQ327771 IBM327752:IBM327771 ILI327752:ILI327771 IVE327752:IVE327771 JFA327752:JFA327771 JOW327752:JOW327771 JYS327752:JYS327771 KIO327752:KIO327771 KSK327752:KSK327771 LCG327752:LCG327771 LMC327752:LMC327771 LVY327752:LVY327771 MFU327752:MFU327771 MPQ327752:MPQ327771 MZM327752:MZM327771 NJI327752:NJI327771 NTE327752:NTE327771 ODA327752:ODA327771 OMW327752:OMW327771 OWS327752:OWS327771 PGO327752:PGO327771 PQK327752:PQK327771 QAG327752:QAG327771 QKC327752:QKC327771 QTY327752:QTY327771 RDU327752:RDU327771 RNQ327752:RNQ327771 RXM327752:RXM327771 SHI327752:SHI327771 SRE327752:SRE327771 TBA327752:TBA327771 TKW327752:TKW327771 TUS327752:TUS327771 UEO327752:UEO327771 UOK327752:UOK327771 UYG327752:UYG327771 VIC327752:VIC327771 VRY327752:VRY327771 WBU327752:WBU327771 WLQ327752:WLQ327771 WVM327752:WVM327771 E393288:E393307 JA393288:JA393307 SW393288:SW393307 ACS393288:ACS393307 AMO393288:AMO393307 AWK393288:AWK393307 BGG393288:BGG393307 BQC393288:BQC393307 BZY393288:BZY393307 CJU393288:CJU393307 CTQ393288:CTQ393307 DDM393288:DDM393307 DNI393288:DNI393307 DXE393288:DXE393307 EHA393288:EHA393307 EQW393288:EQW393307 FAS393288:FAS393307 FKO393288:FKO393307 FUK393288:FUK393307 GEG393288:GEG393307 GOC393288:GOC393307 GXY393288:GXY393307 HHU393288:HHU393307 HRQ393288:HRQ393307 IBM393288:IBM393307 ILI393288:ILI393307 IVE393288:IVE393307 JFA393288:JFA393307 JOW393288:JOW393307 JYS393288:JYS393307 KIO393288:KIO393307 KSK393288:KSK393307 LCG393288:LCG393307 LMC393288:LMC393307 LVY393288:LVY393307 MFU393288:MFU393307 MPQ393288:MPQ393307 MZM393288:MZM393307 NJI393288:NJI393307 NTE393288:NTE393307 ODA393288:ODA393307 OMW393288:OMW393307 OWS393288:OWS393307 PGO393288:PGO393307 PQK393288:PQK393307 QAG393288:QAG393307 QKC393288:QKC393307 QTY393288:QTY393307 RDU393288:RDU393307 RNQ393288:RNQ393307 RXM393288:RXM393307 SHI393288:SHI393307 SRE393288:SRE393307 TBA393288:TBA393307 TKW393288:TKW393307 TUS393288:TUS393307 UEO393288:UEO393307 UOK393288:UOK393307 UYG393288:UYG393307 VIC393288:VIC393307 VRY393288:VRY393307 WBU393288:WBU393307 WLQ393288:WLQ393307 WVM393288:WVM393307 E458824:E458843 JA458824:JA458843 SW458824:SW458843 ACS458824:ACS458843 AMO458824:AMO458843 AWK458824:AWK458843 BGG458824:BGG458843 BQC458824:BQC458843 BZY458824:BZY458843 CJU458824:CJU458843 CTQ458824:CTQ458843 DDM458824:DDM458843 DNI458824:DNI458843 DXE458824:DXE458843 EHA458824:EHA458843 EQW458824:EQW458843 FAS458824:FAS458843 FKO458824:FKO458843 FUK458824:FUK458843 GEG458824:GEG458843 GOC458824:GOC458843 GXY458824:GXY458843 HHU458824:HHU458843 HRQ458824:HRQ458843 IBM458824:IBM458843 ILI458824:ILI458843 IVE458824:IVE458843 JFA458824:JFA458843 JOW458824:JOW458843 JYS458824:JYS458843 KIO458824:KIO458843 KSK458824:KSK458843 LCG458824:LCG458843 LMC458824:LMC458843 LVY458824:LVY458843 MFU458824:MFU458843 MPQ458824:MPQ458843 MZM458824:MZM458843 NJI458824:NJI458843 NTE458824:NTE458843 ODA458824:ODA458843 OMW458824:OMW458843 OWS458824:OWS458843 PGO458824:PGO458843 PQK458824:PQK458843 QAG458824:QAG458843 QKC458824:QKC458843 QTY458824:QTY458843 RDU458824:RDU458843 RNQ458824:RNQ458843 RXM458824:RXM458843 SHI458824:SHI458843 SRE458824:SRE458843 TBA458824:TBA458843 TKW458824:TKW458843 TUS458824:TUS458843 UEO458824:UEO458843 UOK458824:UOK458843 UYG458824:UYG458843 VIC458824:VIC458843 VRY458824:VRY458843 WBU458824:WBU458843 WLQ458824:WLQ458843 WVM458824:WVM458843 E524360:E524379 JA524360:JA524379 SW524360:SW524379 ACS524360:ACS524379 AMO524360:AMO524379 AWK524360:AWK524379 BGG524360:BGG524379 BQC524360:BQC524379 BZY524360:BZY524379 CJU524360:CJU524379 CTQ524360:CTQ524379 DDM524360:DDM524379 DNI524360:DNI524379 DXE524360:DXE524379 EHA524360:EHA524379 EQW524360:EQW524379 FAS524360:FAS524379 FKO524360:FKO524379 FUK524360:FUK524379 GEG524360:GEG524379 GOC524360:GOC524379 GXY524360:GXY524379 HHU524360:HHU524379 HRQ524360:HRQ524379 IBM524360:IBM524379 ILI524360:ILI524379 IVE524360:IVE524379 JFA524360:JFA524379 JOW524360:JOW524379 JYS524360:JYS524379 KIO524360:KIO524379 KSK524360:KSK524379 LCG524360:LCG524379 LMC524360:LMC524379 LVY524360:LVY524379 MFU524360:MFU524379 MPQ524360:MPQ524379 MZM524360:MZM524379 NJI524360:NJI524379 NTE524360:NTE524379 ODA524360:ODA524379 OMW524360:OMW524379 OWS524360:OWS524379 PGO524360:PGO524379 PQK524360:PQK524379 QAG524360:QAG524379 QKC524360:QKC524379 QTY524360:QTY524379 RDU524360:RDU524379 RNQ524360:RNQ524379 RXM524360:RXM524379 SHI524360:SHI524379 SRE524360:SRE524379 TBA524360:TBA524379 TKW524360:TKW524379 TUS524360:TUS524379 UEO524360:UEO524379 UOK524360:UOK524379 UYG524360:UYG524379 VIC524360:VIC524379 VRY524360:VRY524379 WBU524360:WBU524379 WLQ524360:WLQ524379 WVM524360:WVM524379 E589896:E589915 JA589896:JA589915 SW589896:SW589915 ACS589896:ACS589915 AMO589896:AMO589915 AWK589896:AWK589915 BGG589896:BGG589915 BQC589896:BQC589915 BZY589896:BZY589915 CJU589896:CJU589915 CTQ589896:CTQ589915 DDM589896:DDM589915 DNI589896:DNI589915 DXE589896:DXE589915 EHA589896:EHA589915 EQW589896:EQW589915 FAS589896:FAS589915 FKO589896:FKO589915 FUK589896:FUK589915 GEG589896:GEG589915 GOC589896:GOC589915 GXY589896:GXY589915 HHU589896:HHU589915 HRQ589896:HRQ589915 IBM589896:IBM589915 ILI589896:ILI589915 IVE589896:IVE589915 JFA589896:JFA589915 JOW589896:JOW589915 JYS589896:JYS589915 KIO589896:KIO589915 KSK589896:KSK589915 LCG589896:LCG589915 LMC589896:LMC589915 LVY589896:LVY589915 MFU589896:MFU589915 MPQ589896:MPQ589915 MZM589896:MZM589915 NJI589896:NJI589915 NTE589896:NTE589915 ODA589896:ODA589915 OMW589896:OMW589915 OWS589896:OWS589915 PGO589896:PGO589915 PQK589896:PQK589915 QAG589896:QAG589915 QKC589896:QKC589915 QTY589896:QTY589915 RDU589896:RDU589915 RNQ589896:RNQ589915 RXM589896:RXM589915 SHI589896:SHI589915 SRE589896:SRE589915 TBA589896:TBA589915 TKW589896:TKW589915 TUS589896:TUS589915 UEO589896:UEO589915 UOK589896:UOK589915 UYG589896:UYG589915 VIC589896:VIC589915 VRY589896:VRY589915 WBU589896:WBU589915 WLQ589896:WLQ589915 WVM589896:WVM589915 E655432:E655451 JA655432:JA655451 SW655432:SW655451 ACS655432:ACS655451 AMO655432:AMO655451 AWK655432:AWK655451 BGG655432:BGG655451 BQC655432:BQC655451 BZY655432:BZY655451 CJU655432:CJU655451 CTQ655432:CTQ655451 DDM655432:DDM655451 DNI655432:DNI655451 DXE655432:DXE655451 EHA655432:EHA655451 EQW655432:EQW655451 FAS655432:FAS655451 FKO655432:FKO655451 FUK655432:FUK655451 GEG655432:GEG655451 GOC655432:GOC655451 GXY655432:GXY655451 HHU655432:HHU655451 HRQ655432:HRQ655451 IBM655432:IBM655451 ILI655432:ILI655451 IVE655432:IVE655451 JFA655432:JFA655451 JOW655432:JOW655451 JYS655432:JYS655451 KIO655432:KIO655451 KSK655432:KSK655451 LCG655432:LCG655451 LMC655432:LMC655451 LVY655432:LVY655451 MFU655432:MFU655451 MPQ655432:MPQ655451 MZM655432:MZM655451 NJI655432:NJI655451 NTE655432:NTE655451 ODA655432:ODA655451 OMW655432:OMW655451 OWS655432:OWS655451 PGO655432:PGO655451 PQK655432:PQK655451 QAG655432:QAG655451 QKC655432:QKC655451 QTY655432:QTY655451 RDU655432:RDU655451 RNQ655432:RNQ655451 RXM655432:RXM655451 SHI655432:SHI655451 SRE655432:SRE655451 TBA655432:TBA655451 TKW655432:TKW655451 TUS655432:TUS655451 UEO655432:UEO655451 UOK655432:UOK655451 UYG655432:UYG655451 VIC655432:VIC655451 VRY655432:VRY655451 WBU655432:WBU655451 WLQ655432:WLQ655451 WVM655432:WVM655451 E720968:E720987 JA720968:JA720987 SW720968:SW720987 ACS720968:ACS720987 AMO720968:AMO720987 AWK720968:AWK720987 BGG720968:BGG720987 BQC720968:BQC720987 BZY720968:BZY720987 CJU720968:CJU720987 CTQ720968:CTQ720987 DDM720968:DDM720987 DNI720968:DNI720987 DXE720968:DXE720987 EHA720968:EHA720987 EQW720968:EQW720987 FAS720968:FAS720987 FKO720968:FKO720987 FUK720968:FUK720987 GEG720968:GEG720987 GOC720968:GOC720987 GXY720968:GXY720987 HHU720968:HHU720987 HRQ720968:HRQ720987 IBM720968:IBM720987 ILI720968:ILI720987 IVE720968:IVE720987 JFA720968:JFA720987 JOW720968:JOW720987 JYS720968:JYS720987 KIO720968:KIO720987 KSK720968:KSK720987 LCG720968:LCG720987 LMC720968:LMC720987 LVY720968:LVY720987 MFU720968:MFU720987 MPQ720968:MPQ720987 MZM720968:MZM720987 NJI720968:NJI720987 NTE720968:NTE720987 ODA720968:ODA720987 OMW720968:OMW720987 OWS720968:OWS720987 PGO720968:PGO720987 PQK720968:PQK720987 QAG720968:QAG720987 QKC720968:QKC720987 QTY720968:QTY720987 RDU720968:RDU720987 RNQ720968:RNQ720987 RXM720968:RXM720987 SHI720968:SHI720987 SRE720968:SRE720987 TBA720968:TBA720987 TKW720968:TKW720987 TUS720968:TUS720987 UEO720968:UEO720987 UOK720968:UOK720987 UYG720968:UYG720987 VIC720968:VIC720987 VRY720968:VRY720987 WBU720968:WBU720987 WLQ720968:WLQ720987 WVM720968:WVM720987 E786504:E786523 JA786504:JA786523 SW786504:SW786523 ACS786504:ACS786523 AMO786504:AMO786523 AWK786504:AWK786523 BGG786504:BGG786523 BQC786504:BQC786523 BZY786504:BZY786523 CJU786504:CJU786523 CTQ786504:CTQ786523 DDM786504:DDM786523 DNI786504:DNI786523 DXE786504:DXE786523 EHA786504:EHA786523 EQW786504:EQW786523 FAS786504:FAS786523 FKO786504:FKO786523 FUK786504:FUK786523 GEG786504:GEG786523 GOC786504:GOC786523 GXY786504:GXY786523 HHU786504:HHU786523 HRQ786504:HRQ786523 IBM786504:IBM786523 ILI786504:ILI786523 IVE786504:IVE786523 JFA786504:JFA786523 JOW786504:JOW786523 JYS786504:JYS786523 KIO786504:KIO786523 KSK786504:KSK786523 LCG786504:LCG786523 LMC786504:LMC786523 LVY786504:LVY786523 MFU786504:MFU786523 MPQ786504:MPQ786523 MZM786504:MZM786523 NJI786504:NJI786523 NTE786504:NTE786523 ODA786504:ODA786523 OMW786504:OMW786523 OWS786504:OWS786523 PGO786504:PGO786523 PQK786504:PQK786523 QAG786504:QAG786523 QKC786504:QKC786523 QTY786504:QTY786523 RDU786504:RDU786523 RNQ786504:RNQ786523 RXM786504:RXM786523 SHI786504:SHI786523 SRE786504:SRE786523 TBA786504:TBA786523 TKW786504:TKW786523 TUS786504:TUS786523 UEO786504:UEO786523 UOK786504:UOK786523 UYG786504:UYG786523 VIC786504:VIC786523 VRY786504:VRY786523 WBU786504:WBU786523 WLQ786504:WLQ786523 WVM786504:WVM786523 E852040:E852059 JA852040:JA852059 SW852040:SW852059 ACS852040:ACS852059 AMO852040:AMO852059 AWK852040:AWK852059 BGG852040:BGG852059 BQC852040:BQC852059 BZY852040:BZY852059 CJU852040:CJU852059 CTQ852040:CTQ852059 DDM852040:DDM852059 DNI852040:DNI852059 DXE852040:DXE852059 EHA852040:EHA852059 EQW852040:EQW852059 FAS852040:FAS852059 FKO852040:FKO852059 FUK852040:FUK852059 GEG852040:GEG852059 GOC852040:GOC852059 GXY852040:GXY852059 HHU852040:HHU852059 HRQ852040:HRQ852059 IBM852040:IBM852059 ILI852040:ILI852059 IVE852040:IVE852059 JFA852040:JFA852059 JOW852040:JOW852059 JYS852040:JYS852059 KIO852040:KIO852059 KSK852040:KSK852059 LCG852040:LCG852059 LMC852040:LMC852059 LVY852040:LVY852059 MFU852040:MFU852059 MPQ852040:MPQ852059 MZM852040:MZM852059 NJI852040:NJI852059 NTE852040:NTE852059 ODA852040:ODA852059 OMW852040:OMW852059 OWS852040:OWS852059 PGO852040:PGO852059 PQK852040:PQK852059 QAG852040:QAG852059 QKC852040:QKC852059 QTY852040:QTY852059 RDU852040:RDU852059 RNQ852040:RNQ852059 RXM852040:RXM852059 SHI852040:SHI852059 SRE852040:SRE852059 TBA852040:TBA852059 TKW852040:TKW852059 TUS852040:TUS852059 UEO852040:UEO852059 UOK852040:UOK852059 UYG852040:UYG852059 VIC852040:VIC852059 VRY852040:VRY852059 WBU852040:WBU852059 WLQ852040:WLQ852059 WVM852040:WVM852059 E917576:E917595 JA917576:JA917595 SW917576:SW917595 ACS917576:ACS917595 AMO917576:AMO917595 AWK917576:AWK917595 BGG917576:BGG917595 BQC917576:BQC917595 BZY917576:BZY917595 CJU917576:CJU917595 CTQ917576:CTQ917595 DDM917576:DDM917595 DNI917576:DNI917595 DXE917576:DXE917595 EHA917576:EHA917595 EQW917576:EQW917595 FAS917576:FAS917595 FKO917576:FKO917595 FUK917576:FUK917595 GEG917576:GEG917595 GOC917576:GOC917595 GXY917576:GXY917595 HHU917576:HHU917595 HRQ917576:HRQ917595 IBM917576:IBM917595 ILI917576:ILI917595 IVE917576:IVE917595 JFA917576:JFA917595 JOW917576:JOW917595 JYS917576:JYS917595 KIO917576:KIO917595 KSK917576:KSK917595 LCG917576:LCG917595 LMC917576:LMC917595 LVY917576:LVY917595 MFU917576:MFU917595 MPQ917576:MPQ917595 MZM917576:MZM917595 NJI917576:NJI917595 NTE917576:NTE917595 ODA917576:ODA917595 OMW917576:OMW917595 OWS917576:OWS917595 PGO917576:PGO917595 PQK917576:PQK917595 QAG917576:QAG917595 QKC917576:QKC917595 QTY917576:QTY917595 RDU917576:RDU917595 RNQ917576:RNQ917595 RXM917576:RXM917595 SHI917576:SHI917595 SRE917576:SRE917595 TBA917576:TBA917595 TKW917576:TKW917595 TUS917576:TUS917595 UEO917576:UEO917595 UOK917576:UOK917595 UYG917576:UYG917595 VIC917576:VIC917595 VRY917576:VRY917595 WBU917576:WBU917595 WLQ917576:WLQ917595 WVM917576:WVM917595 E983112:E983131 JA983112:JA983131 SW983112:SW983131 ACS983112:ACS983131 AMO983112:AMO983131 AWK983112:AWK983131 BGG983112:BGG983131 BQC983112:BQC983131 BZY983112:BZY983131 CJU983112:CJU983131 CTQ983112:CTQ983131 DDM983112:DDM983131 DNI983112:DNI983131 DXE983112:DXE983131 EHA983112:EHA983131 EQW983112:EQW983131 FAS983112:FAS983131 FKO983112:FKO983131 FUK983112:FUK983131 GEG983112:GEG983131 GOC983112:GOC983131 GXY983112:GXY983131 HHU983112:HHU983131 HRQ983112:HRQ983131 IBM983112:IBM983131 ILI983112:ILI983131 IVE983112:IVE983131 JFA983112:JFA983131 JOW983112:JOW983131 JYS983112:JYS983131 KIO983112:KIO983131 KSK983112:KSK983131 LCG983112:LCG983131 LMC983112:LMC983131 LVY983112:LVY983131 MFU983112:MFU983131 MPQ983112:MPQ983131 MZM983112:MZM983131 NJI983112:NJI983131 NTE983112:NTE983131 ODA983112:ODA983131 OMW983112:OMW983131 OWS983112:OWS983131 PGO983112:PGO983131 PQK983112:PQK983131 QAG983112:QAG983131 QKC983112:QKC983131 QTY983112:QTY983131 RDU983112:RDU983131 RNQ983112:RNQ983131 RXM983112:RXM983131 SHI983112:SHI983131 SRE983112:SRE983131 TBA983112:TBA983131 TKW983112:TKW983131 TUS983112:TUS983131 UEO983112:UEO983131 UOK983112:UOK983131 UYG983112:UYG983131 VIC983112:VIC983131 VRY983112:VRY983131 WBU983112:WBU983131 WLQ983112:WLQ983131 WVM983112:WVM983131 E7:E92 JA7:JA92 SW7:SW92 ACS7:ACS92 AMO7:AMO92 AWK7:AWK92 BGG7:BGG92 BQC7:BQC92 BZY7:BZY92 CJU7:CJU92 CTQ7:CTQ92 DDM7:DDM92 DNI7:DNI92 DXE7:DXE92 EHA7:EHA92 EQW7:EQW92 FAS7:FAS92 FKO7:FKO92 FUK7:FUK92 GEG7:GEG92 GOC7:GOC92 GXY7:GXY92 HHU7:HHU92 HRQ7:HRQ92 IBM7:IBM92 ILI7:ILI92 IVE7:IVE92 JFA7:JFA92 JOW7:JOW92 JYS7:JYS92 KIO7:KIO92 KSK7:KSK92 LCG7:LCG92 LMC7:LMC92 LVY7:LVY92 MFU7:MFU92 MPQ7:MPQ92 MZM7:MZM92 NJI7:NJI92 NTE7:NTE92 ODA7:ODA92 OMW7:OMW92 OWS7:OWS92 PGO7:PGO92 PQK7:PQK92 QAG7:QAG92 QKC7:QKC92 QTY7:QTY92 RDU7:RDU92 RNQ7:RNQ92 RXM7:RXM92 SHI7:SHI92 SRE7:SRE92 TBA7:TBA92 TKW7:TKW92 TUS7:TUS92 UEO7:UEO92 UOK7:UOK92 UYG7:UYG92 VIC7:VIC92 VRY7:VRY92 WBU7:WBU92 WLQ7:WLQ92 WVM7:WVM92 E65519:E65604 JA65519:JA65604 SW65519:SW65604 ACS65519:ACS65604 AMO65519:AMO65604 AWK65519:AWK65604 BGG65519:BGG65604 BQC65519:BQC65604 BZY65519:BZY65604 CJU65519:CJU65604 CTQ65519:CTQ65604 DDM65519:DDM65604 DNI65519:DNI65604 DXE65519:DXE65604 EHA65519:EHA65604 EQW65519:EQW65604 FAS65519:FAS65604 FKO65519:FKO65604 FUK65519:FUK65604 GEG65519:GEG65604 GOC65519:GOC65604 GXY65519:GXY65604 HHU65519:HHU65604 HRQ65519:HRQ65604 IBM65519:IBM65604 ILI65519:ILI65604 IVE65519:IVE65604 JFA65519:JFA65604 JOW65519:JOW65604 JYS65519:JYS65604 KIO65519:KIO65604 KSK65519:KSK65604 LCG65519:LCG65604 LMC65519:LMC65604 LVY65519:LVY65604 MFU65519:MFU65604 MPQ65519:MPQ65604 MZM65519:MZM65604 NJI65519:NJI65604 NTE65519:NTE65604 ODA65519:ODA65604 OMW65519:OMW65604 OWS65519:OWS65604 PGO65519:PGO65604 PQK65519:PQK65604 QAG65519:QAG65604 QKC65519:QKC65604 QTY65519:QTY65604 RDU65519:RDU65604 RNQ65519:RNQ65604 RXM65519:RXM65604 SHI65519:SHI65604 SRE65519:SRE65604 TBA65519:TBA65604 TKW65519:TKW65604 TUS65519:TUS65604 UEO65519:UEO65604 UOK65519:UOK65604 UYG65519:UYG65604 VIC65519:VIC65604 VRY65519:VRY65604 WBU65519:WBU65604 WLQ65519:WLQ65604 WVM65519:WVM65604 E131055:E131140 JA131055:JA131140 SW131055:SW131140 ACS131055:ACS131140 AMO131055:AMO131140 AWK131055:AWK131140 BGG131055:BGG131140 BQC131055:BQC131140 BZY131055:BZY131140 CJU131055:CJU131140 CTQ131055:CTQ131140 DDM131055:DDM131140 DNI131055:DNI131140 DXE131055:DXE131140 EHA131055:EHA131140 EQW131055:EQW131140 FAS131055:FAS131140 FKO131055:FKO131140 FUK131055:FUK131140 GEG131055:GEG131140 GOC131055:GOC131140 GXY131055:GXY131140 HHU131055:HHU131140 HRQ131055:HRQ131140 IBM131055:IBM131140 ILI131055:ILI131140 IVE131055:IVE131140 JFA131055:JFA131140 JOW131055:JOW131140 JYS131055:JYS131140 KIO131055:KIO131140 KSK131055:KSK131140 LCG131055:LCG131140 LMC131055:LMC131140 LVY131055:LVY131140 MFU131055:MFU131140 MPQ131055:MPQ131140 MZM131055:MZM131140 NJI131055:NJI131140 NTE131055:NTE131140 ODA131055:ODA131140 OMW131055:OMW131140 OWS131055:OWS131140 PGO131055:PGO131140 PQK131055:PQK131140 QAG131055:QAG131140 QKC131055:QKC131140 QTY131055:QTY131140 RDU131055:RDU131140 RNQ131055:RNQ131140 RXM131055:RXM131140 SHI131055:SHI131140 SRE131055:SRE131140 TBA131055:TBA131140 TKW131055:TKW131140 TUS131055:TUS131140 UEO131055:UEO131140 UOK131055:UOK131140 UYG131055:UYG131140 VIC131055:VIC131140 VRY131055:VRY131140 WBU131055:WBU131140 WLQ131055:WLQ131140 WVM131055:WVM131140 E196591:E196676 JA196591:JA196676 SW196591:SW196676 ACS196591:ACS196676 AMO196591:AMO196676 AWK196591:AWK196676 BGG196591:BGG196676 BQC196591:BQC196676 BZY196591:BZY196676 CJU196591:CJU196676 CTQ196591:CTQ196676 DDM196591:DDM196676 DNI196591:DNI196676 DXE196591:DXE196676 EHA196591:EHA196676 EQW196591:EQW196676 FAS196591:FAS196676 FKO196591:FKO196676 FUK196591:FUK196676 GEG196591:GEG196676 GOC196591:GOC196676 GXY196591:GXY196676 HHU196591:HHU196676 HRQ196591:HRQ196676 IBM196591:IBM196676 ILI196591:ILI196676 IVE196591:IVE196676 JFA196591:JFA196676 JOW196591:JOW196676 JYS196591:JYS196676 KIO196591:KIO196676 KSK196591:KSK196676 LCG196591:LCG196676 LMC196591:LMC196676 LVY196591:LVY196676 MFU196591:MFU196676 MPQ196591:MPQ196676 MZM196591:MZM196676 NJI196591:NJI196676 NTE196591:NTE196676 ODA196591:ODA196676 OMW196591:OMW196676 OWS196591:OWS196676 PGO196591:PGO196676 PQK196591:PQK196676 QAG196591:QAG196676 QKC196591:QKC196676 QTY196591:QTY196676 RDU196591:RDU196676 RNQ196591:RNQ196676 RXM196591:RXM196676 SHI196591:SHI196676 SRE196591:SRE196676 TBA196591:TBA196676 TKW196591:TKW196676 TUS196591:TUS196676 UEO196591:UEO196676 UOK196591:UOK196676 UYG196591:UYG196676 VIC196591:VIC196676 VRY196591:VRY196676 WBU196591:WBU196676 WLQ196591:WLQ196676 WVM196591:WVM196676 E262127:E262212 JA262127:JA262212 SW262127:SW262212 ACS262127:ACS262212 AMO262127:AMO262212 AWK262127:AWK262212 BGG262127:BGG262212 BQC262127:BQC262212 BZY262127:BZY262212 CJU262127:CJU262212 CTQ262127:CTQ262212 DDM262127:DDM262212 DNI262127:DNI262212 DXE262127:DXE262212 EHA262127:EHA262212 EQW262127:EQW262212 FAS262127:FAS262212 FKO262127:FKO262212 FUK262127:FUK262212 GEG262127:GEG262212 GOC262127:GOC262212 GXY262127:GXY262212 HHU262127:HHU262212 HRQ262127:HRQ262212 IBM262127:IBM262212 ILI262127:ILI262212 IVE262127:IVE262212 JFA262127:JFA262212 JOW262127:JOW262212 JYS262127:JYS262212 KIO262127:KIO262212 KSK262127:KSK262212 LCG262127:LCG262212 LMC262127:LMC262212 LVY262127:LVY262212 MFU262127:MFU262212 MPQ262127:MPQ262212 MZM262127:MZM262212 NJI262127:NJI262212 NTE262127:NTE262212 ODA262127:ODA262212 OMW262127:OMW262212 OWS262127:OWS262212 PGO262127:PGO262212 PQK262127:PQK262212 QAG262127:QAG262212 QKC262127:QKC262212 QTY262127:QTY262212 RDU262127:RDU262212 RNQ262127:RNQ262212 RXM262127:RXM262212 SHI262127:SHI262212 SRE262127:SRE262212 TBA262127:TBA262212 TKW262127:TKW262212 TUS262127:TUS262212 UEO262127:UEO262212 UOK262127:UOK262212 UYG262127:UYG262212 VIC262127:VIC262212 VRY262127:VRY262212 WBU262127:WBU262212 WLQ262127:WLQ262212 WVM262127:WVM262212 E327663:E327748 JA327663:JA327748 SW327663:SW327748 ACS327663:ACS327748 AMO327663:AMO327748 AWK327663:AWK327748 BGG327663:BGG327748 BQC327663:BQC327748 BZY327663:BZY327748 CJU327663:CJU327748 CTQ327663:CTQ327748 DDM327663:DDM327748 DNI327663:DNI327748 DXE327663:DXE327748 EHA327663:EHA327748 EQW327663:EQW327748 FAS327663:FAS327748 FKO327663:FKO327748 FUK327663:FUK327748 GEG327663:GEG327748 GOC327663:GOC327748 GXY327663:GXY327748 HHU327663:HHU327748 HRQ327663:HRQ327748 IBM327663:IBM327748 ILI327663:ILI327748 IVE327663:IVE327748 JFA327663:JFA327748 JOW327663:JOW327748 JYS327663:JYS327748 KIO327663:KIO327748 KSK327663:KSK327748 LCG327663:LCG327748 LMC327663:LMC327748 LVY327663:LVY327748 MFU327663:MFU327748 MPQ327663:MPQ327748 MZM327663:MZM327748 NJI327663:NJI327748 NTE327663:NTE327748 ODA327663:ODA327748 OMW327663:OMW327748 OWS327663:OWS327748 PGO327663:PGO327748 PQK327663:PQK327748 QAG327663:QAG327748 QKC327663:QKC327748 QTY327663:QTY327748 RDU327663:RDU327748 RNQ327663:RNQ327748 RXM327663:RXM327748 SHI327663:SHI327748 SRE327663:SRE327748 TBA327663:TBA327748 TKW327663:TKW327748 TUS327663:TUS327748 UEO327663:UEO327748 UOK327663:UOK327748 UYG327663:UYG327748 VIC327663:VIC327748 VRY327663:VRY327748 WBU327663:WBU327748 WLQ327663:WLQ327748 WVM327663:WVM327748 E393199:E393284 JA393199:JA393284 SW393199:SW393284 ACS393199:ACS393284 AMO393199:AMO393284 AWK393199:AWK393284 BGG393199:BGG393284 BQC393199:BQC393284 BZY393199:BZY393284 CJU393199:CJU393284 CTQ393199:CTQ393284 DDM393199:DDM393284 DNI393199:DNI393284 DXE393199:DXE393284 EHA393199:EHA393284 EQW393199:EQW393284 FAS393199:FAS393284 FKO393199:FKO393284 FUK393199:FUK393284 GEG393199:GEG393284 GOC393199:GOC393284 GXY393199:GXY393284 HHU393199:HHU393284 HRQ393199:HRQ393284 IBM393199:IBM393284 ILI393199:ILI393284 IVE393199:IVE393284 JFA393199:JFA393284 JOW393199:JOW393284 JYS393199:JYS393284 KIO393199:KIO393284 KSK393199:KSK393284 LCG393199:LCG393284 LMC393199:LMC393284 LVY393199:LVY393284 MFU393199:MFU393284 MPQ393199:MPQ393284 MZM393199:MZM393284 NJI393199:NJI393284 NTE393199:NTE393284 ODA393199:ODA393284 OMW393199:OMW393284 OWS393199:OWS393284 PGO393199:PGO393284 PQK393199:PQK393284 QAG393199:QAG393284 QKC393199:QKC393284 QTY393199:QTY393284 RDU393199:RDU393284 RNQ393199:RNQ393284 RXM393199:RXM393284 SHI393199:SHI393284 SRE393199:SRE393284 TBA393199:TBA393284 TKW393199:TKW393284 TUS393199:TUS393284 UEO393199:UEO393284 UOK393199:UOK393284 UYG393199:UYG393284 VIC393199:VIC393284 VRY393199:VRY393284 WBU393199:WBU393284 WLQ393199:WLQ393284 WVM393199:WVM393284 E458735:E458820 JA458735:JA458820 SW458735:SW458820 ACS458735:ACS458820 AMO458735:AMO458820 AWK458735:AWK458820 BGG458735:BGG458820 BQC458735:BQC458820 BZY458735:BZY458820 CJU458735:CJU458820 CTQ458735:CTQ458820 DDM458735:DDM458820 DNI458735:DNI458820 DXE458735:DXE458820 EHA458735:EHA458820 EQW458735:EQW458820 FAS458735:FAS458820 FKO458735:FKO458820 FUK458735:FUK458820 GEG458735:GEG458820 GOC458735:GOC458820 GXY458735:GXY458820 HHU458735:HHU458820 HRQ458735:HRQ458820 IBM458735:IBM458820 ILI458735:ILI458820 IVE458735:IVE458820 JFA458735:JFA458820 JOW458735:JOW458820 JYS458735:JYS458820 KIO458735:KIO458820 KSK458735:KSK458820 LCG458735:LCG458820 LMC458735:LMC458820 LVY458735:LVY458820 MFU458735:MFU458820 MPQ458735:MPQ458820 MZM458735:MZM458820 NJI458735:NJI458820 NTE458735:NTE458820 ODA458735:ODA458820 OMW458735:OMW458820 OWS458735:OWS458820 PGO458735:PGO458820 PQK458735:PQK458820 QAG458735:QAG458820 QKC458735:QKC458820 QTY458735:QTY458820 RDU458735:RDU458820 RNQ458735:RNQ458820 RXM458735:RXM458820 SHI458735:SHI458820 SRE458735:SRE458820 TBA458735:TBA458820 TKW458735:TKW458820 TUS458735:TUS458820 UEO458735:UEO458820 UOK458735:UOK458820 UYG458735:UYG458820 VIC458735:VIC458820 VRY458735:VRY458820 WBU458735:WBU458820 WLQ458735:WLQ458820 WVM458735:WVM458820 E524271:E524356 JA524271:JA524356 SW524271:SW524356 ACS524271:ACS524356 AMO524271:AMO524356 AWK524271:AWK524356 BGG524271:BGG524356 BQC524271:BQC524356 BZY524271:BZY524356 CJU524271:CJU524356 CTQ524271:CTQ524356 DDM524271:DDM524356 DNI524271:DNI524356 DXE524271:DXE524356 EHA524271:EHA524356 EQW524271:EQW524356 FAS524271:FAS524356 FKO524271:FKO524356 FUK524271:FUK524356 GEG524271:GEG524356 GOC524271:GOC524356 GXY524271:GXY524356 HHU524271:HHU524356 HRQ524271:HRQ524356 IBM524271:IBM524356 ILI524271:ILI524356 IVE524271:IVE524356 JFA524271:JFA524356 JOW524271:JOW524356 JYS524271:JYS524356 KIO524271:KIO524356 KSK524271:KSK524356 LCG524271:LCG524356 LMC524271:LMC524356 LVY524271:LVY524356 MFU524271:MFU524356 MPQ524271:MPQ524356 MZM524271:MZM524356 NJI524271:NJI524356 NTE524271:NTE524356 ODA524271:ODA524356 OMW524271:OMW524356 OWS524271:OWS524356 PGO524271:PGO524356 PQK524271:PQK524356 QAG524271:QAG524356 QKC524271:QKC524356 QTY524271:QTY524356 RDU524271:RDU524356 RNQ524271:RNQ524356 RXM524271:RXM524356 SHI524271:SHI524356 SRE524271:SRE524356 TBA524271:TBA524356 TKW524271:TKW524356 TUS524271:TUS524356 UEO524271:UEO524356 UOK524271:UOK524356 UYG524271:UYG524356 VIC524271:VIC524356 VRY524271:VRY524356 WBU524271:WBU524356 WLQ524271:WLQ524356 WVM524271:WVM524356 E589807:E589892 JA589807:JA589892 SW589807:SW589892 ACS589807:ACS589892 AMO589807:AMO589892 AWK589807:AWK589892 BGG589807:BGG589892 BQC589807:BQC589892 BZY589807:BZY589892 CJU589807:CJU589892 CTQ589807:CTQ589892 DDM589807:DDM589892 DNI589807:DNI589892 DXE589807:DXE589892 EHA589807:EHA589892 EQW589807:EQW589892 FAS589807:FAS589892 FKO589807:FKO589892 FUK589807:FUK589892 GEG589807:GEG589892 GOC589807:GOC589892 GXY589807:GXY589892 HHU589807:HHU589892 HRQ589807:HRQ589892 IBM589807:IBM589892 ILI589807:ILI589892 IVE589807:IVE589892 JFA589807:JFA589892 JOW589807:JOW589892 JYS589807:JYS589892 KIO589807:KIO589892 KSK589807:KSK589892 LCG589807:LCG589892 LMC589807:LMC589892 LVY589807:LVY589892 MFU589807:MFU589892 MPQ589807:MPQ589892 MZM589807:MZM589892 NJI589807:NJI589892 NTE589807:NTE589892 ODA589807:ODA589892 OMW589807:OMW589892 OWS589807:OWS589892 PGO589807:PGO589892 PQK589807:PQK589892 QAG589807:QAG589892 QKC589807:QKC589892 QTY589807:QTY589892 RDU589807:RDU589892 RNQ589807:RNQ589892 RXM589807:RXM589892 SHI589807:SHI589892 SRE589807:SRE589892 TBA589807:TBA589892 TKW589807:TKW589892 TUS589807:TUS589892 UEO589807:UEO589892 UOK589807:UOK589892 UYG589807:UYG589892 VIC589807:VIC589892 VRY589807:VRY589892 WBU589807:WBU589892 WLQ589807:WLQ589892 WVM589807:WVM589892 E655343:E655428 JA655343:JA655428 SW655343:SW655428 ACS655343:ACS655428 AMO655343:AMO655428 AWK655343:AWK655428 BGG655343:BGG655428 BQC655343:BQC655428 BZY655343:BZY655428 CJU655343:CJU655428 CTQ655343:CTQ655428 DDM655343:DDM655428 DNI655343:DNI655428 DXE655343:DXE655428 EHA655343:EHA655428 EQW655343:EQW655428 FAS655343:FAS655428 FKO655343:FKO655428 FUK655343:FUK655428 GEG655343:GEG655428 GOC655343:GOC655428 GXY655343:GXY655428 HHU655343:HHU655428 HRQ655343:HRQ655428 IBM655343:IBM655428 ILI655343:ILI655428 IVE655343:IVE655428 JFA655343:JFA655428 JOW655343:JOW655428 JYS655343:JYS655428 KIO655343:KIO655428 KSK655343:KSK655428 LCG655343:LCG655428 LMC655343:LMC655428 LVY655343:LVY655428 MFU655343:MFU655428 MPQ655343:MPQ655428 MZM655343:MZM655428 NJI655343:NJI655428 NTE655343:NTE655428 ODA655343:ODA655428 OMW655343:OMW655428 OWS655343:OWS655428 PGO655343:PGO655428 PQK655343:PQK655428 QAG655343:QAG655428 QKC655343:QKC655428 QTY655343:QTY655428 RDU655343:RDU655428 RNQ655343:RNQ655428 RXM655343:RXM655428 SHI655343:SHI655428 SRE655343:SRE655428 TBA655343:TBA655428 TKW655343:TKW655428 TUS655343:TUS655428 UEO655343:UEO655428 UOK655343:UOK655428 UYG655343:UYG655428 VIC655343:VIC655428 VRY655343:VRY655428 WBU655343:WBU655428 WLQ655343:WLQ655428 WVM655343:WVM655428 E720879:E720964 JA720879:JA720964 SW720879:SW720964 ACS720879:ACS720964 AMO720879:AMO720964 AWK720879:AWK720964 BGG720879:BGG720964 BQC720879:BQC720964 BZY720879:BZY720964 CJU720879:CJU720964 CTQ720879:CTQ720964 DDM720879:DDM720964 DNI720879:DNI720964 DXE720879:DXE720964 EHA720879:EHA720964 EQW720879:EQW720964 FAS720879:FAS720964 FKO720879:FKO720964 FUK720879:FUK720964 GEG720879:GEG720964 GOC720879:GOC720964 GXY720879:GXY720964 HHU720879:HHU720964 HRQ720879:HRQ720964 IBM720879:IBM720964 ILI720879:ILI720964 IVE720879:IVE720964 JFA720879:JFA720964 JOW720879:JOW720964 JYS720879:JYS720964 KIO720879:KIO720964 KSK720879:KSK720964 LCG720879:LCG720964 LMC720879:LMC720964 LVY720879:LVY720964 MFU720879:MFU720964 MPQ720879:MPQ720964 MZM720879:MZM720964 NJI720879:NJI720964 NTE720879:NTE720964 ODA720879:ODA720964 OMW720879:OMW720964 OWS720879:OWS720964 PGO720879:PGO720964 PQK720879:PQK720964 QAG720879:QAG720964 QKC720879:QKC720964 QTY720879:QTY720964 RDU720879:RDU720964 RNQ720879:RNQ720964 RXM720879:RXM720964 SHI720879:SHI720964 SRE720879:SRE720964 TBA720879:TBA720964 TKW720879:TKW720964 TUS720879:TUS720964 UEO720879:UEO720964 UOK720879:UOK720964 UYG720879:UYG720964 VIC720879:VIC720964 VRY720879:VRY720964 WBU720879:WBU720964 WLQ720879:WLQ720964 WVM720879:WVM720964 E786415:E786500 JA786415:JA786500 SW786415:SW786500 ACS786415:ACS786500 AMO786415:AMO786500 AWK786415:AWK786500 BGG786415:BGG786500 BQC786415:BQC786500 BZY786415:BZY786500 CJU786415:CJU786500 CTQ786415:CTQ786500 DDM786415:DDM786500 DNI786415:DNI786500 DXE786415:DXE786500 EHA786415:EHA786500 EQW786415:EQW786500 FAS786415:FAS786500 FKO786415:FKO786500 FUK786415:FUK786500 GEG786415:GEG786500 GOC786415:GOC786500 GXY786415:GXY786500 HHU786415:HHU786500 HRQ786415:HRQ786500 IBM786415:IBM786500 ILI786415:ILI786500 IVE786415:IVE786500 JFA786415:JFA786500 JOW786415:JOW786500 JYS786415:JYS786500 KIO786415:KIO786500 KSK786415:KSK786500 LCG786415:LCG786500 LMC786415:LMC786500 LVY786415:LVY786500 MFU786415:MFU786500 MPQ786415:MPQ786500 MZM786415:MZM786500 NJI786415:NJI786500 NTE786415:NTE786500 ODA786415:ODA786500 OMW786415:OMW786500 OWS786415:OWS786500 PGO786415:PGO786500 PQK786415:PQK786500 QAG786415:QAG786500 QKC786415:QKC786500 QTY786415:QTY786500 RDU786415:RDU786500 RNQ786415:RNQ786500 RXM786415:RXM786500 SHI786415:SHI786500 SRE786415:SRE786500 TBA786415:TBA786500 TKW786415:TKW786500 TUS786415:TUS786500 UEO786415:UEO786500 UOK786415:UOK786500 UYG786415:UYG786500 VIC786415:VIC786500 VRY786415:VRY786500 WBU786415:WBU786500 WLQ786415:WLQ786500 WVM786415:WVM786500 E851951:E852036 JA851951:JA852036 SW851951:SW852036 ACS851951:ACS852036 AMO851951:AMO852036 AWK851951:AWK852036 BGG851951:BGG852036 BQC851951:BQC852036 BZY851951:BZY852036 CJU851951:CJU852036 CTQ851951:CTQ852036 DDM851951:DDM852036 DNI851951:DNI852036 DXE851951:DXE852036 EHA851951:EHA852036 EQW851951:EQW852036 FAS851951:FAS852036 FKO851951:FKO852036 FUK851951:FUK852036 GEG851951:GEG852036 GOC851951:GOC852036 GXY851951:GXY852036 HHU851951:HHU852036 HRQ851951:HRQ852036 IBM851951:IBM852036 ILI851951:ILI852036 IVE851951:IVE852036 JFA851951:JFA852036 JOW851951:JOW852036 JYS851951:JYS852036 KIO851951:KIO852036 KSK851951:KSK852036 LCG851951:LCG852036 LMC851951:LMC852036 LVY851951:LVY852036 MFU851951:MFU852036 MPQ851951:MPQ852036 MZM851951:MZM852036 NJI851951:NJI852036 NTE851951:NTE852036 ODA851951:ODA852036 OMW851951:OMW852036 OWS851951:OWS852036 PGO851951:PGO852036 PQK851951:PQK852036 QAG851951:QAG852036 QKC851951:QKC852036 QTY851951:QTY852036 RDU851951:RDU852036 RNQ851951:RNQ852036 RXM851951:RXM852036 SHI851951:SHI852036 SRE851951:SRE852036 TBA851951:TBA852036 TKW851951:TKW852036 TUS851951:TUS852036 UEO851951:UEO852036 UOK851951:UOK852036 UYG851951:UYG852036 VIC851951:VIC852036 VRY851951:VRY852036 WBU851951:WBU852036 WLQ851951:WLQ852036 WVM851951:WVM852036 E917487:E917572 JA917487:JA917572 SW917487:SW917572 ACS917487:ACS917572 AMO917487:AMO917572 AWK917487:AWK917572 BGG917487:BGG917572 BQC917487:BQC917572 BZY917487:BZY917572 CJU917487:CJU917572 CTQ917487:CTQ917572 DDM917487:DDM917572 DNI917487:DNI917572 DXE917487:DXE917572 EHA917487:EHA917572 EQW917487:EQW917572 FAS917487:FAS917572 FKO917487:FKO917572 FUK917487:FUK917572 GEG917487:GEG917572 GOC917487:GOC917572 GXY917487:GXY917572 HHU917487:HHU917572 HRQ917487:HRQ917572 IBM917487:IBM917572 ILI917487:ILI917572 IVE917487:IVE917572 JFA917487:JFA917572 JOW917487:JOW917572 JYS917487:JYS917572 KIO917487:KIO917572 KSK917487:KSK917572 LCG917487:LCG917572 LMC917487:LMC917572 LVY917487:LVY917572 MFU917487:MFU917572 MPQ917487:MPQ917572 MZM917487:MZM917572 NJI917487:NJI917572 NTE917487:NTE917572 ODA917487:ODA917572 OMW917487:OMW917572 OWS917487:OWS917572 PGO917487:PGO917572 PQK917487:PQK917572 QAG917487:QAG917572 QKC917487:QKC917572 QTY917487:QTY917572 RDU917487:RDU917572 RNQ917487:RNQ917572 RXM917487:RXM917572 SHI917487:SHI917572 SRE917487:SRE917572 TBA917487:TBA917572 TKW917487:TKW917572 TUS917487:TUS917572 UEO917487:UEO917572 UOK917487:UOK917572 UYG917487:UYG917572 VIC917487:VIC917572 VRY917487:VRY917572 WBU917487:WBU917572 WLQ917487:WLQ917572 WVM917487:WVM917572 E983023:E983108 JA983023:JA983108 SW983023:SW983108 ACS983023:ACS983108 AMO983023:AMO983108 AWK983023:AWK983108 BGG983023:BGG983108 BQC983023:BQC983108 BZY983023:BZY983108 CJU983023:CJU983108 CTQ983023:CTQ983108 DDM983023:DDM983108 DNI983023:DNI983108 DXE983023:DXE983108 EHA983023:EHA983108 EQW983023:EQW983108 FAS983023:FAS983108 FKO983023:FKO983108 FUK983023:FUK983108 GEG983023:GEG983108 GOC983023:GOC983108 GXY983023:GXY983108 HHU983023:HHU983108 HRQ983023:HRQ983108 IBM983023:IBM983108 ILI983023:ILI983108 IVE983023:IVE983108 JFA983023:JFA983108 JOW983023:JOW983108 JYS983023:JYS983108 KIO983023:KIO983108 KSK983023:KSK983108 LCG983023:LCG983108 LMC983023:LMC983108 LVY983023:LVY983108 MFU983023:MFU983108 MPQ983023:MPQ983108 MZM983023:MZM983108 NJI983023:NJI983108 NTE983023:NTE983108 ODA983023:ODA983108 OMW983023:OMW983108 OWS983023:OWS983108 PGO983023:PGO983108 PQK983023:PQK983108 QAG983023:QAG983108 QKC983023:QKC983108 QTY983023:QTY983108 RDU983023:RDU983108 RNQ983023:RNQ983108 RXM983023:RXM983108 SHI983023:SHI983108 SRE983023:SRE983108 TBA983023:TBA983108 TKW983023:TKW983108 TUS983023:TUS983108 UEO983023:UEO983108 UOK983023:UOK983108 UYG983023:UYG983108 VIC983023:VIC983108 VRY983023:VRY983108 WBU983023:WBU983108 WLQ983023:WLQ983108 WVM983023:WVM983108">
      <formula1>13</formula1>
      <formula2>13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9"/>
  <sheetViews>
    <sheetView topLeftCell="D1" workbookViewId="0">
      <selection activeCell="H11" sqref="H11"/>
    </sheetView>
  </sheetViews>
  <sheetFormatPr defaultRowHeight="20.25"/>
  <cols>
    <col min="1" max="1" width="4.625" style="3" bestFit="1" customWidth="1"/>
    <col min="2" max="2" width="21.75" style="3" customWidth="1"/>
    <col min="3" max="3" width="16.375" style="3" customWidth="1"/>
    <col min="4" max="4" width="20.125" style="3" bestFit="1" customWidth="1"/>
    <col min="5" max="5" width="10.375" style="3" customWidth="1"/>
    <col min="6" max="6" width="13" style="3" customWidth="1"/>
    <col min="7" max="7" width="11.375" style="3" customWidth="1"/>
    <col min="8" max="8" width="14.87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3334</v>
      </c>
      <c r="C6" s="148"/>
      <c r="D6" s="29">
        <f>G6*4/100</f>
        <v>4740.8</v>
      </c>
      <c r="E6" s="25"/>
      <c r="F6" s="28"/>
      <c r="G6" s="155">
        <f>SUM(G7:G19)</f>
        <v>118520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3960.8</v>
      </c>
      <c r="P6" s="34"/>
      <c r="Q6" s="35">
        <f>SUM(R6:T6)</f>
        <v>780</v>
      </c>
      <c r="R6" s="33">
        <f>SUM(R7:R19)</f>
        <v>780</v>
      </c>
      <c r="S6" s="36"/>
      <c r="T6" s="37">
        <f>SUM(T7:T19)</f>
        <v>0</v>
      </c>
    </row>
    <row r="7" spans="1:24" s="5" customFormat="1">
      <c r="A7" s="129">
        <v>1</v>
      </c>
      <c r="B7" s="130" t="s">
        <v>2823</v>
      </c>
      <c r="C7" s="113" t="s">
        <v>2836</v>
      </c>
      <c r="D7" s="116" t="s">
        <v>26</v>
      </c>
      <c r="E7" s="116" t="s">
        <v>730</v>
      </c>
      <c r="F7" s="116" t="s">
        <v>1495</v>
      </c>
      <c r="G7" s="118">
        <v>12980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19" si="0">L7*30/100+J7*70/100</f>
        <v>83.5</v>
      </c>
      <c r="N7" s="46">
        <f t="shared" ref="N7:N19" si="1">G7</f>
        <v>12980</v>
      </c>
      <c r="O7" s="47">
        <v>40110</v>
      </c>
      <c r="P7" s="48">
        <v>6</v>
      </c>
      <c r="Q7" s="49">
        <f t="shared" ref="Q7:Q19" si="2">N7*P7/100</f>
        <v>778.8</v>
      </c>
      <c r="R7" s="49">
        <f t="shared" ref="R7:R19" si="3">(S7+T7)-G7-T7</f>
        <v>780</v>
      </c>
      <c r="S7" s="50">
        <f t="shared" ref="S7:S19" si="4">IF((G7+Q7)&lt;=O7,G7+CEILING(Q7, 10),O7)</f>
        <v>13760</v>
      </c>
      <c r="T7" s="50">
        <f t="shared" ref="T7:T19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2824</v>
      </c>
      <c r="C8" s="113" t="s">
        <v>2837</v>
      </c>
      <c r="D8" s="116" t="s">
        <v>26</v>
      </c>
      <c r="E8" s="116" t="s">
        <v>731</v>
      </c>
      <c r="F8" s="116" t="s">
        <v>1495</v>
      </c>
      <c r="G8" s="118">
        <v>13030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13030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13030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32">
        <v>3</v>
      </c>
      <c r="B9" s="130" t="s">
        <v>2825</v>
      </c>
      <c r="C9" s="113" t="s">
        <v>2838</v>
      </c>
      <c r="D9" s="116" t="s">
        <v>26</v>
      </c>
      <c r="E9" s="116" t="s">
        <v>733</v>
      </c>
      <c r="F9" s="116" t="s">
        <v>1495</v>
      </c>
      <c r="G9" s="118">
        <v>12980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12980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12980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38">
        <v>4</v>
      </c>
      <c r="B10" s="130" t="s">
        <v>2826</v>
      </c>
      <c r="C10" s="113" t="s">
        <v>2839</v>
      </c>
      <c r="D10" s="116" t="s">
        <v>398</v>
      </c>
      <c r="E10" s="116" t="s">
        <v>728</v>
      </c>
      <c r="F10" s="116" t="s">
        <v>1490</v>
      </c>
      <c r="G10" s="118">
        <v>7520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7520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7520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38">
        <v>5</v>
      </c>
      <c r="B11" s="130" t="s">
        <v>2827</v>
      </c>
      <c r="C11" s="113" t="s">
        <v>2840</v>
      </c>
      <c r="D11" s="116" t="s">
        <v>398</v>
      </c>
      <c r="E11" s="116" t="s">
        <v>736</v>
      </c>
      <c r="F11" s="116" t="s">
        <v>1490</v>
      </c>
      <c r="G11" s="118">
        <v>7550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7550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7550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38">
        <v>6</v>
      </c>
      <c r="B12" s="130" t="s">
        <v>2828</v>
      </c>
      <c r="C12" s="113" t="s">
        <v>2841</v>
      </c>
      <c r="D12" s="116" t="s">
        <v>477</v>
      </c>
      <c r="E12" s="116" t="s">
        <v>737</v>
      </c>
      <c r="F12" s="116" t="s">
        <v>1490</v>
      </c>
      <c r="G12" s="118">
        <v>7540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7540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7540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38">
        <v>7</v>
      </c>
      <c r="B13" s="130" t="s">
        <v>2829</v>
      </c>
      <c r="C13" s="113" t="s">
        <v>2842</v>
      </c>
      <c r="D13" s="116" t="s">
        <v>398</v>
      </c>
      <c r="E13" s="116" t="s">
        <v>732</v>
      </c>
      <c r="F13" s="116" t="s">
        <v>1490</v>
      </c>
      <c r="G13" s="118">
        <v>8260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8260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8260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38">
        <v>8</v>
      </c>
      <c r="B14" s="130" t="s">
        <v>2830</v>
      </c>
      <c r="C14" s="113" t="s">
        <v>2843</v>
      </c>
      <c r="D14" s="116" t="s">
        <v>398</v>
      </c>
      <c r="E14" s="116" t="s">
        <v>2844</v>
      </c>
      <c r="F14" s="116" t="s">
        <v>1490</v>
      </c>
      <c r="G14" s="118">
        <v>8030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8030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8030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38">
        <v>9</v>
      </c>
      <c r="B15" s="130" t="s">
        <v>2831</v>
      </c>
      <c r="C15" s="113" t="s">
        <v>2845</v>
      </c>
      <c r="D15" s="116" t="s">
        <v>390</v>
      </c>
      <c r="E15" s="116" t="s">
        <v>726</v>
      </c>
      <c r="F15" s="116" t="s">
        <v>1490</v>
      </c>
      <c r="G15" s="118">
        <v>7630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7630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7630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38">
        <v>10</v>
      </c>
      <c r="B16" s="130" t="s">
        <v>2832</v>
      </c>
      <c r="C16" s="113" t="s">
        <v>2846</v>
      </c>
      <c r="D16" s="116" t="s">
        <v>390</v>
      </c>
      <c r="E16" s="116" t="s">
        <v>729</v>
      </c>
      <c r="F16" s="116" t="s">
        <v>1490</v>
      </c>
      <c r="G16" s="118">
        <v>7630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7630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7630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38">
        <v>11</v>
      </c>
      <c r="B17" s="130" t="s">
        <v>2833</v>
      </c>
      <c r="C17" s="113" t="s">
        <v>2847</v>
      </c>
      <c r="D17" s="116" t="s">
        <v>390</v>
      </c>
      <c r="E17" s="116" t="s">
        <v>735</v>
      </c>
      <c r="F17" s="116" t="s">
        <v>1490</v>
      </c>
      <c r="G17" s="118">
        <v>7550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7550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7550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38">
        <v>12</v>
      </c>
      <c r="B18" s="130" t="s">
        <v>2834</v>
      </c>
      <c r="C18" s="113" t="s">
        <v>2848</v>
      </c>
      <c r="D18" s="116" t="s">
        <v>398</v>
      </c>
      <c r="E18" s="116" t="s">
        <v>734</v>
      </c>
      <c r="F18" s="116" t="s">
        <v>1490</v>
      </c>
      <c r="G18" s="118">
        <v>9940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9940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9940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38">
        <v>13</v>
      </c>
      <c r="B19" s="130" t="s">
        <v>2835</v>
      </c>
      <c r="C19" s="113" t="s">
        <v>2849</v>
      </c>
      <c r="D19" s="116" t="s">
        <v>475</v>
      </c>
      <c r="E19" s="116" t="s">
        <v>727</v>
      </c>
      <c r="F19" s="116" t="s">
        <v>1491</v>
      </c>
      <c r="G19" s="118">
        <v>7880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7880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7880</v>
      </c>
      <c r="T19" s="50">
        <f t="shared" si="5"/>
        <v>0</v>
      </c>
      <c r="U19" s="109"/>
      <c r="V19" s="109"/>
      <c r="W19" s="109"/>
      <c r="X19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19">
      <formula1>13</formula1>
      <formula2>13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6"/>
  <sheetViews>
    <sheetView tabSelected="1" workbookViewId="0">
      <selection activeCell="J11" sqref="J11"/>
    </sheetView>
  </sheetViews>
  <sheetFormatPr defaultRowHeight="20.25"/>
  <cols>
    <col min="1" max="1" width="4.625" style="3" bestFit="1" customWidth="1"/>
    <col min="2" max="2" width="20.125" style="3" customWidth="1"/>
    <col min="3" max="3" width="15.875" style="3" customWidth="1"/>
    <col min="4" max="4" width="20.125" style="3" bestFit="1" customWidth="1"/>
    <col min="5" max="5" width="10.5" style="3" customWidth="1"/>
    <col min="6" max="6" width="12.75" style="3" customWidth="1"/>
    <col min="7" max="7" width="11.375" style="3" customWidth="1"/>
    <col min="8" max="8" width="14.2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3335</v>
      </c>
      <c r="C6" s="28"/>
      <c r="D6" s="29">
        <f>G6*4/100</f>
        <v>6779.2</v>
      </c>
      <c r="E6" s="25"/>
      <c r="F6" s="28"/>
      <c r="G6" s="155">
        <f>SUM(G7:G26)</f>
        <v>169480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6379.2</v>
      </c>
      <c r="P6" s="34"/>
      <c r="Q6" s="35">
        <f>SUM(R6:T6)</f>
        <v>400</v>
      </c>
      <c r="R6" s="33">
        <f>SUM(R7:R26)</f>
        <v>400</v>
      </c>
      <c r="S6" s="36"/>
      <c r="T6" s="37">
        <f>SUM(T7:T26)</f>
        <v>0</v>
      </c>
    </row>
    <row r="7" spans="1:24" s="5" customFormat="1">
      <c r="A7" s="129">
        <v>1</v>
      </c>
      <c r="B7" s="131" t="s">
        <v>2850</v>
      </c>
      <c r="C7" s="115" t="s">
        <v>2870</v>
      </c>
      <c r="D7" s="116" t="s">
        <v>398</v>
      </c>
      <c r="E7" s="116" t="s">
        <v>1454</v>
      </c>
      <c r="F7" s="116" t="s">
        <v>1490</v>
      </c>
      <c r="G7" s="118">
        <v>6590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26" si="0">L7*30/100+J7*70/100</f>
        <v>83.5</v>
      </c>
      <c r="N7" s="46">
        <f t="shared" ref="N7:N26" si="1">G7</f>
        <v>6590</v>
      </c>
      <c r="O7" s="47">
        <v>40110</v>
      </c>
      <c r="P7" s="48">
        <v>6</v>
      </c>
      <c r="Q7" s="49">
        <f t="shared" ref="Q7:Q26" si="2">N7*P7/100</f>
        <v>395.4</v>
      </c>
      <c r="R7" s="49">
        <f t="shared" ref="R7:R26" si="3">(S7+T7)-G7-T7</f>
        <v>400</v>
      </c>
      <c r="S7" s="50">
        <f t="shared" ref="S7:S26" si="4">IF((G7+Q7)&lt;=O7,G7+CEILING(Q7, 10),O7)</f>
        <v>6990</v>
      </c>
      <c r="T7" s="50">
        <f t="shared" ref="T7:T26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1" t="s">
        <v>2851</v>
      </c>
      <c r="C8" s="115" t="s">
        <v>2871</v>
      </c>
      <c r="D8" s="116" t="s">
        <v>398</v>
      </c>
      <c r="E8" s="116" t="s">
        <v>1480</v>
      </c>
      <c r="F8" s="116" t="s">
        <v>1490</v>
      </c>
      <c r="G8" s="118">
        <v>6440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6440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6440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1" t="s">
        <v>2852</v>
      </c>
      <c r="C9" s="115" t="s">
        <v>2872</v>
      </c>
      <c r="D9" s="116" t="s">
        <v>1482</v>
      </c>
      <c r="E9" s="116" t="s">
        <v>1481</v>
      </c>
      <c r="F9" s="116" t="s">
        <v>1490</v>
      </c>
      <c r="G9" s="118">
        <v>6860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6860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6860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1" t="s">
        <v>2853</v>
      </c>
      <c r="C10" s="115" t="s">
        <v>2873</v>
      </c>
      <c r="D10" s="116" t="s">
        <v>398</v>
      </c>
      <c r="E10" s="116" t="s">
        <v>1457</v>
      </c>
      <c r="F10" s="116" t="s">
        <v>1490</v>
      </c>
      <c r="G10" s="118">
        <v>7310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7310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7310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1" t="s">
        <v>2854</v>
      </c>
      <c r="C11" s="115" t="s">
        <v>2874</v>
      </c>
      <c r="D11" s="116" t="s">
        <v>127</v>
      </c>
      <c r="E11" s="116" t="s">
        <v>1471</v>
      </c>
      <c r="F11" s="116" t="s">
        <v>1496</v>
      </c>
      <c r="G11" s="118">
        <v>11760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11760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11760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1" t="s">
        <v>2855</v>
      </c>
      <c r="C12" s="115" t="s">
        <v>2875</v>
      </c>
      <c r="D12" s="116" t="s">
        <v>444</v>
      </c>
      <c r="E12" s="116" t="s">
        <v>1470</v>
      </c>
      <c r="F12" s="116" t="s">
        <v>1490</v>
      </c>
      <c r="G12" s="118">
        <v>6630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6630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6630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1" t="s">
        <v>2856</v>
      </c>
      <c r="C13" s="115" t="s">
        <v>2876</v>
      </c>
      <c r="D13" s="116" t="s">
        <v>398</v>
      </c>
      <c r="E13" s="116" t="s">
        <v>1459</v>
      </c>
      <c r="F13" s="116" t="s">
        <v>1490</v>
      </c>
      <c r="G13" s="118">
        <v>7140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7140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7140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1" t="s">
        <v>2857</v>
      </c>
      <c r="C14" s="115" t="s">
        <v>2877</v>
      </c>
      <c r="D14" s="116" t="s">
        <v>444</v>
      </c>
      <c r="E14" s="116" t="s">
        <v>1458</v>
      </c>
      <c r="F14" s="116" t="s">
        <v>1490</v>
      </c>
      <c r="G14" s="118">
        <v>7630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7630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7630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1" t="s">
        <v>2858</v>
      </c>
      <c r="C15" s="115" t="s">
        <v>2878</v>
      </c>
      <c r="D15" s="116" t="s">
        <v>26</v>
      </c>
      <c r="E15" s="116" t="s">
        <v>1467</v>
      </c>
      <c r="F15" s="116" t="s">
        <v>1495</v>
      </c>
      <c r="G15" s="118">
        <v>12310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12310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12310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1" t="s">
        <v>2859</v>
      </c>
      <c r="C16" s="115" t="s">
        <v>2879</v>
      </c>
      <c r="D16" s="116" t="s">
        <v>444</v>
      </c>
      <c r="E16" s="116" t="s">
        <v>1477</v>
      </c>
      <c r="F16" s="116" t="s">
        <v>1490</v>
      </c>
      <c r="G16" s="118">
        <v>7860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7860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7860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1" t="s">
        <v>2860</v>
      </c>
      <c r="C17" s="115" t="s">
        <v>2880</v>
      </c>
      <c r="D17" s="116" t="s">
        <v>398</v>
      </c>
      <c r="E17" s="116" t="s">
        <v>1455</v>
      </c>
      <c r="F17" s="116" t="s">
        <v>1490</v>
      </c>
      <c r="G17" s="118">
        <v>8990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8990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8990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1" t="s">
        <v>2861</v>
      </c>
      <c r="C18" s="115" t="s">
        <v>2881</v>
      </c>
      <c r="D18" s="116" t="s">
        <v>398</v>
      </c>
      <c r="E18" s="116" t="s">
        <v>1475</v>
      </c>
      <c r="F18" s="116" t="s">
        <v>1490</v>
      </c>
      <c r="G18" s="118">
        <v>8230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8230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8230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1" t="s">
        <v>2862</v>
      </c>
      <c r="C19" s="115" t="s">
        <v>2882</v>
      </c>
      <c r="D19" s="116" t="s">
        <v>444</v>
      </c>
      <c r="E19" s="116" t="s">
        <v>1474</v>
      </c>
      <c r="F19" s="116" t="s">
        <v>1490</v>
      </c>
      <c r="G19" s="118">
        <v>7860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7860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7860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1" t="s">
        <v>2863</v>
      </c>
      <c r="C20" s="115" t="s">
        <v>2883</v>
      </c>
      <c r="D20" s="116" t="s">
        <v>127</v>
      </c>
      <c r="E20" s="116" t="s">
        <v>1485</v>
      </c>
      <c r="F20" s="116" t="s">
        <v>1496</v>
      </c>
      <c r="G20" s="118">
        <v>12090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12090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12090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1" t="s">
        <v>2864</v>
      </c>
      <c r="C21" s="115" t="s">
        <v>2884</v>
      </c>
      <c r="D21" s="116" t="s">
        <v>398</v>
      </c>
      <c r="E21" s="116" t="s">
        <v>1469</v>
      </c>
      <c r="F21" s="116" t="s">
        <v>1490</v>
      </c>
      <c r="G21" s="118">
        <v>6930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6930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6930</v>
      </c>
      <c r="T21" s="50">
        <f t="shared" si="5"/>
        <v>0</v>
      </c>
      <c r="U21" s="109"/>
      <c r="V21" s="109"/>
      <c r="W21" s="109"/>
      <c r="X21" s="109"/>
    </row>
    <row r="22" spans="1:24" s="5" customFormat="1">
      <c r="A22" s="129">
        <v>16</v>
      </c>
      <c r="B22" s="131" t="s">
        <v>2865</v>
      </c>
      <c r="C22" s="115" t="s">
        <v>2885</v>
      </c>
      <c r="D22" s="116" t="s">
        <v>398</v>
      </c>
      <c r="E22" s="116" t="s">
        <v>1468</v>
      </c>
      <c r="F22" s="116" t="s">
        <v>1490</v>
      </c>
      <c r="G22" s="118">
        <v>6930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6930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6930</v>
      </c>
      <c r="T22" s="50">
        <f t="shared" si="5"/>
        <v>0</v>
      </c>
      <c r="U22" s="109"/>
      <c r="V22" s="109"/>
      <c r="W22" s="109"/>
      <c r="X22" s="109"/>
    </row>
    <row r="23" spans="1:24" s="5" customFormat="1">
      <c r="A23" s="129">
        <v>17</v>
      </c>
      <c r="B23" s="131" t="s">
        <v>2866</v>
      </c>
      <c r="C23" s="115" t="s">
        <v>2886</v>
      </c>
      <c r="D23" s="116" t="s">
        <v>398</v>
      </c>
      <c r="E23" s="116" t="s">
        <v>1466</v>
      </c>
      <c r="F23" s="116" t="s">
        <v>1490</v>
      </c>
      <c r="G23" s="118">
        <v>7630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7630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7630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1" t="s">
        <v>2867</v>
      </c>
      <c r="C24" s="115" t="s">
        <v>2887</v>
      </c>
      <c r="D24" s="116" t="s">
        <v>26</v>
      </c>
      <c r="E24" s="116" t="s">
        <v>1465</v>
      </c>
      <c r="F24" s="116" t="s">
        <v>1495</v>
      </c>
      <c r="G24" s="118">
        <v>11970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11970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11970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1" t="s">
        <v>2868</v>
      </c>
      <c r="C25" s="115" t="s">
        <v>2888</v>
      </c>
      <c r="D25" s="116" t="s">
        <v>444</v>
      </c>
      <c r="E25" s="116" t="s">
        <v>1484</v>
      </c>
      <c r="F25" s="116" t="s">
        <v>1490</v>
      </c>
      <c r="G25" s="118">
        <v>6230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6230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6230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1" t="s">
        <v>2869</v>
      </c>
      <c r="C26" s="115" t="s">
        <v>2889</v>
      </c>
      <c r="D26" s="116" t="s">
        <v>127</v>
      </c>
      <c r="E26" s="116" t="s">
        <v>1456</v>
      </c>
      <c r="F26" s="116" t="s">
        <v>1496</v>
      </c>
      <c r="G26" s="118">
        <v>12090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12090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12090</v>
      </c>
      <c r="T26" s="50">
        <f t="shared" si="5"/>
        <v>0</v>
      </c>
      <c r="U26" s="109"/>
      <c r="V26" s="109"/>
      <c r="W26" s="109"/>
      <c r="X26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26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1"/>
  <sheetViews>
    <sheetView workbookViewId="0">
      <selection activeCell="I13" sqref="I13"/>
    </sheetView>
  </sheetViews>
  <sheetFormatPr defaultRowHeight="20.25"/>
  <cols>
    <col min="1" max="1" width="4.625" style="3" bestFit="1" customWidth="1"/>
    <col min="2" max="2" width="20.125" style="3" customWidth="1"/>
    <col min="3" max="3" width="15.875" style="3" customWidth="1"/>
    <col min="4" max="4" width="20.125" style="3" bestFit="1" customWidth="1"/>
    <col min="5" max="5" width="10.5" style="3" customWidth="1"/>
    <col min="6" max="6" width="12.75" style="3" customWidth="1"/>
    <col min="7" max="7" width="11.375" style="3" customWidth="1"/>
    <col min="8" max="8" width="12.37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3368</v>
      </c>
      <c r="C6" s="28"/>
      <c r="D6" s="29">
        <f>G6*4/100</f>
        <v>2192.4</v>
      </c>
      <c r="E6" s="25"/>
      <c r="F6" s="28"/>
      <c r="G6" s="155">
        <f>SUM(G7:G11)</f>
        <v>54810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1422.4</v>
      </c>
      <c r="P6" s="34"/>
      <c r="Q6" s="35">
        <f>SUM(R6:T6)</f>
        <v>770</v>
      </c>
      <c r="R6" s="33">
        <f>SUM(R7:R11)</f>
        <v>770</v>
      </c>
      <c r="S6" s="36"/>
      <c r="T6" s="37">
        <f>SUM(T7:T11)</f>
        <v>0</v>
      </c>
    </row>
    <row r="7" spans="1:24" s="5" customFormat="1">
      <c r="A7" s="129">
        <v>1</v>
      </c>
      <c r="B7" s="130" t="s">
        <v>3342</v>
      </c>
      <c r="C7" s="113" t="s">
        <v>3343</v>
      </c>
      <c r="D7" s="116" t="s">
        <v>127</v>
      </c>
      <c r="E7" s="116" t="s">
        <v>1476</v>
      </c>
      <c r="F7" s="116" t="s">
        <v>1496</v>
      </c>
      <c r="G7" s="118">
        <v>12720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>L7*30/100+J7*70/100</f>
        <v>83.5</v>
      </c>
      <c r="N7" s="46">
        <f>G7</f>
        <v>12720</v>
      </c>
      <c r="O7" s="47">
        <v>40110</v>
      </c>
      <c r="P7" s="48">
        <v>6</v>
      </c>
      <c r="Q7" s="49">
        <f>N7*P7/100</f>
        <v>763.2</v>
      </c>
      <c r="R7" s="49">
        <f>(S7+T7)-G7-T7</f>
        <v>770</v>
      </c>
      <c r="S7" s="50">
        <f>IF((G7+Q7)&lt;=O7,G7+CEILING(Q7, 10),O7)</f>
        <v>13490</v>
      </c>
      <c r="T7" s="50">
        <f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3344</v>
      </c>
      <c r="C8" s="113" t="s">
        <v>3345</v>
      </c>
      <c r="D8" s="116" t="s">
        <v>127</v>
      </c>
      <c r="E8" s="116" t="s">
        <v>1483</v>
      </c>
      <c r="F8" s="116" t="s">
        <v>1496</v>
      </c>
      <c r="G8" s="118">
        <v>12680</v>
      </c>
      <c r="H8" s="159"/>
      <c r="I8" s="44"/>
      <c r="J8" s="45"/>
      <c r="K8" s="45"/>
      <c r="L8" s="45"/>
      <c r="M8" s="45">
        <f>L8*30/100+J8*70/100</f>
        <v>0</v>
      </c>
      <c r="N8" s="46">
        <f>G8</f>
        <v>12680</v>
      </c>
      <c r="O8" s="47">
        <v>40110</v>
      </c>
      <c r="P8" s="48"/>
      <c r="Q8" s="49">
        <f>N8*P8/100</f>
        <v>0</v>
      </c>
      <c r="R8" s="49">
        <f>(S8+T8)-G8-T8</f>
        <v>0</v>
      </c>
      <c r="S8" s="50">
        <f>IF((G8+Q8)&lt;=O8,G8+CEILING(Q8, 10),O8)</f>
        <v>12680</v>
      </c>
      <c r="T8" s="50">
        <f>IF((G8+Q8)&gt;=O8,(G8+Q8)-S8,0)</f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3346</v>
      </c>
      <c r="C9" s="113" t="s">
        <v>3347</v>
      </c>
      <c r="D9" s="116" t="s">
        <v>424</v>
      </c>
      <c r="E9" s="116" t="s">
        <v>1460</v>
      </c>
      <c r="F9" s="116" t="s">
        <v>1491</v>
      </c>
      <c r="G9" s="118">
        <v>9410</v>
      </c>
      <c r="H9" s="159"/>
      <c r="I9" s="44"/>
      <c r="J9" s="45"/>
      <c r="K9" s="45"/>
      <c r="L9" s="45"/>
      <c r="M9" s="45">
        <f>L9*30/100+J9*70/100</f>
        <v>0</v>
      </c>
      <c r="N9" s="46">
        <f>G9</f>
        <v>9410</v>
      </c>
      <c r="O9" s="47">
        <v>40110</v>
      </c>
      <c r="P9" s="48"/>
      <c r="Q9" s="49">
        <f>N9*P9/100</f>
        <v>0</v>
      </c>
      <c r="R9" s="49">
        <f>(S9+T9)-G9-T9</f>
        <v>0</v>
      </c>
      <c r="S9" s="50">
        <f>IF((G9+Q9)&lt;=O9,G9+CEILING(Q9, 10),O9)</f>
        <v>9410</v>
      </c>
      <c r="T9" s="50">
        <f>IF((G9+Q9)&gt;=O9,(G9+Q9)-S9,0)</f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3348</v>
      </c>
      <c r="C10" s="113" t="s">
        <v>3349</v>
      </c>
      <c r="D10" s="116" t="s">
        <v>398</v>
      </c>
      <c r="E10" s="116" t="s">
        <v>1461</v>
      </c>
      <c r="F10" s="116" t="s">
        <v>1490</v>
      </c>
      <c r="G10" s="118">
        <v>7470</v>
      </c>
      <c r="H10" s="159"/>
      <c r="I10" s="44"/>
      <c r="J10" s="45"/>
      <c r="K10" s="45"/>
      <c r="L10" s="45"/>
      <c r="M10" s="45">
        <f>L10*30/100+J10*70/100</f>
        <v>0</v>
      </c>
      <c r="N10" s="46">
        <f>G10</f>
        <v>7470</v>
      </c>
      <c r="O10" s="47">
        <v>40110</v>
      </c>
      <c r="P10" s="48"/>
      <c r="Q10" s="49">
        <f>N10*P10/100</f>
        <v>0</v>
      </c>
      <c r="R10" s="49">
        <f>(S10+T10)-G10-T10</f>
        <v>0</v>
      </c>
      <c r="S10" s="50">
        <f>IF((G10+Q10)&lt;=O10,G10+CEILING(Q10, 10),O10)</f>
        <v>7470</v>
      </c>
      <c r="T10" s="50">
        <f>IF((G10+Q10)&gt;=O10,(G10+Q10)-S10,0)</f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3350</v>
      </c>
      <c r="C11" s="113" t="s">
        <v>3351</v>
      </c>
      <c r="D11" s="116" t="s">
        <v>127</v>
      </c>
      <c r="E11" s="116" t="s">
        <v>1473</v>
      </c>
      <c r="F11" s="116" t="s">
        <v>1496</v>
      </c>
      <c r="G11" s="118">
        <v>12530</v>
      </c>
      <c r="H11" s="159"/>
      <c r="I11" s="44"/>
      <c r="J11" s="45"/>
      <c r="K11" s="45"/>
      <c r="L11" s="45"/>
      <c r="M11" s="45">
        <f>L11*30/100+J11*70/100</f>
        <v>0</v>
      </c>
      <c r="N11" s="46">
        <f>G11</f>
        <v>12530</v>
      </c>
      <c r="O11" s="47">
        <v>40110</v>
      </c>
      <c r="P11" s="48"/>
      <c r="Q11" s="49">
        <f>N11*P11/100</f>
        <v>0</v>
      </c>
      <c r="R11" s="49">
        <f>(S11+T11)-G11-T11</f>
        <v>0</v>
      </c>
      <c r="S11" s="50">
        <f>IF((G11+Q11)&lt;=O11,G11+CEILING(Q11, 10),O11)</f>
        <v>12530</v>
      </c>
      <c r="T11" s="50">
        <f>IF((G11+Q11)&gt;=O11,(G11+Q11)-S11,0)</f>
        <v>0</v>
      </c>
      <c r="U11" s="109"/>
      <c r="V11" s="109"/>
      <c r="W11" s="109"/>
      <c r="X11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11">
      <formula1>13</formula1>
      <formula2>13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4"/>
  <sheetViews>
    <sheetView topLeftCell="A4" workbookViewId="0">
      <selection activeCell="G15" sqref="G15"/>
    </sheetView>
  </sheetViews>
  <sheetFormatPr defaultRowHeight="20.25"/>
  <cols>
    <col min="1" max="1" width="4.625" style="3" bestFit="1" customWidth="1"/>
    <col min="2" max="2" width="20.125" style="3" customWidth="1"/>
    <col min="3" max="3" width="15.875" style="3" customWidth="1"/>
    <col min="4" max="4" width="20.125" style="3" bestFit="1" customWidth="1"/>
    <col min="5" max="5" width="10.5" style="3" customWidth="1"/>
    <col min="6" max="6" width="12.75" style="3" customWidth="1"/>
    <col min="7" max="8" width="11.37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3369</v>
      </c>
      <c r="C6" s="28"/>
      <c r="D6" s="29">
        <f>G6*4/100</f>
        <v>3958.4</v>
      </c>
      <c r="E6" s="25"/>
      <c r="F6" s="28"/>
      <c r="G6" s="155">
        <f>SUM(G7:G14)</f>
        <v>98960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3188.4</v>
      </c>
      <c r="P6" s="34"/>
      <c r="Q6" s="35">
        <f>SUM(R6:T6)</f>
        <v>770</v>
      </c>
      <c r="R6" s="33">
        <f>SUM(R7:R14)</f>
        <v>770</v>
      </c>
      <c r="S6" s="36"/>
      <c r="T6" s="37">
        <f>SUM(T7:T14)</f>
        <v>0</v>
      </c>
    </row>
    <row r="7" spans="1:24" s="5" customFormat="1">
      <c r="A7" s="129">
        <v>1</v>
      </c>
      <c r="B7" s="130" t="s">
        <v>3352</v>
      </c>
      <c r="C7" s="113" t="s">
        <v>3353</v>
      </c>
      <c r="D7" s="116" t="s">
        <v>127</v>
      </c>
      <c r="E7" s="116" t="s">
        <v>1472</v>
      </c>
      <c r="F7" s="116" t="s">
        <v>1496</v>
      </c>
      <c r="G7" s="118">
        <v>12710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14" si="0">L7*30/100+J7*70/100</f>
        <v>83.5</v>
      </c>
      <c r="N7" s="46">
        <f t="shared" ref="N7:N14" si="1">G7</f>
        <v>12710</v>
      </c>
      <c r="O7" s="47">
        <v>40110</v>
      </c>
      <c r="P7" s="48">
        <v>6</v>
      </c>
      <c r="Q7" s="49">
        <f t="shared" ref="Q7:Q14" si="2">N7*P7/100</f>
        <v>762.6</v>
      </c>
      <c r="R7" s="49">
        <f t="shared" ref="R7:R14" si="3">(S7+T7)-G7-T7</f>
        <v>770</v>
      </c>
      <c r="S7" s="50">
        <f t="shared" ref="S7:S14" si="4">IF((G7+Q7)&lt;=O7,G7+CEILING(Q7, 10),O7)</f>
        <v>13480</v>
      </c>
      <c r="T7" s="50">
        <f t="shared" ref="T7:T14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3354</v>
      </c>
      <c r="C8" s="113" t="s">
        <v>3355</v>
      </c>
      <c r="D8" s="116" t="s">
        <v>127</v>
      </c>
      <c r="E8" s="116" t="s">
        <v>1486</v>
      </c>
      <c r="F8" s="116" t="s">
        <v>1496</v>
      </c>
      <c r="G8" s="118">
        <v>12710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12710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12710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3356</v>
      </c>
      <c r="C9" s="113" t="s">
        <v>3357</v>
      </c>
      <c r="D9" s="116" t="s">
        <v>127</v>
      </c>
      <c r="E9" s="116" t="s">
        <v>1487</v>
      </c>
      <c r="F9" s="116" t="s">
        <v>1496</v>
      </c>
      <c r="G9" s="118">
        <v>11720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11720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11720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3358</v>
      </c>
      <c r="C10" s="113" t="s">
        <v>3359</v>
      </c>
      <c r="D10" s="116" t="s">
        <v>26</v>
      </c>
      <c r="E10" s="116" t="s">
        <v>1478</v>
      </c>
      <c r="F10" s="116" t="s">
        <v>1495</v>
      </c>
      <c r="G10" s="118">
        <v>12460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12460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12460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3360</v>
      </c>
      <c r="C11" s="113" t="s">
        <v>3361</v>
      </c>
      <c r="D11" s="116" t="s">
        <v>127</v>
      </c>
      <c r="E11" s="116" t="s">
        <v>1479</v>
      </c>
      <c r="F11" s="116" t="s">
        <v>1496</v>
      </c>
      <c r="G11" s="118">
        <v>12090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12090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12090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3362</v>
      </c>
      <c r="C12" s="113" t="s">
        <v>3363</v>
      </c>
      <c r="D12" s="116" t="s">
        <v>26</v>
      </c>
      <c r="E12" s="116" t="s">
        <v>1464</v>
      </c>
      <c r="F12" s="116" t="s">
        <v>1495</v>
      </c>
      <c r="G12" s="118">
        <v>13220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13220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13220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3364</v>
      </c>
      <c r="C13" s="113" t="s">
        <v>3365</v>
      </c>
      <c r="D13" s="116" t="s">
        <v>127</v>
      </c>
      <c r="E13" s="116" t="s">
        <v>1462</v>
      </c>
      <c r="F13" s="116" t="s">
        <v>1496</v>
      </c>
      <c r="G13" s="118">
        <v>12330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12330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12330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3366</v>
      </c>
      <c r="C14" s="113" t="s">
        <v>3367</v>
      </c>
      <c r="D14" s="116" t="s">
        <v>127</v>
      </c>
      <c r="E14" s="116" t="s">
        <v>1463</v>
      </c>
      <c r="F14" s="116" t="s">
        <v>1496</v>
      </c>
      <c r="G14" s="118">
        <v>11720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11720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11720</v>
      </c>
      <c r="T14" s="50">
        <f t="shared" si="5"/>
        <v>0</v>
      </c>
      <c r="U14" s="109"/>
      <c r="V14" s="109"/>
      <c r="W14" s="109"/>
      <c r="X14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14">
      <formula1>13</formula1>
      <formula2>13</formula2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7"/>
  <sheetViews>
    <sheetView workbookViewId="0">
      <selection activeCell="E6" sqref="E6"/>
    </sheetView>
  </sheetViews>
  <sheetFormatPr defaultRowHeight="14.25"/>
  <cols>
    <col min="5" max="5" width="23.25" customWidth="1"/>
    <col min="6" max="6" width="14.5" customWidth="1"/>
    <col min="9" max="9" width="12.25" customWidth="1"/>
    <col min="10" max="10" width="14.625" customWidth="1"/>
  </cols>
  <sheetData>
    <row r="1" spans="1:22" ht="20.25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</row>
    <row r="2" spans="1:22" ht="20.25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</row>
    <row r="3" spans="1:22" ht="20.25">
      <c r="A3" s="6"/>
      <c r="B3" s="7"/>
      <c r="C3" s="8"/>
      <c r="D3" s="9"/>
      <c r="E3" s="9" t="s">
        <v>1</v>
      </c>
      <c r="F3" s="10"/>
      <c r="G3" s="9" t="s">
        <v>2</v>
      </c>
      <c r="H3" s="6"/>
      <c r="I3" s="11" t="s">
        <v>3</v>
      </c>
      <c r="J3" s="11"/>
      <c r="K3" s="197" t="s">
        <v>3370</v>
      </c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2" ht="20.25">
      <c r="A4" s="12" t="s">
        <v>4</v>
      </c>
      <c r="B4" s="198" t="s">
        <v>5</v>
      </c>
      <c r="C4" s="199"/>
      <c r="D4" s="200"/>
      <c r="E4" s="13" t="s">
        <v>6</v>
      </c>
      <c r="F4" s="13" t="s">
        <v>2</v>
      </c>
      <c r="G4" s="13" t="s">
        <v>7</v>
      </c>
      <c r="H4" s="12" t="s">
        <v>1488</v>
      </c>
      <c r="I4" s="14" t="s">
        <v>128</v>
      </c>
      <c r="J4" s="14"/>
      <c r="K4" s="15" t="s">
        <v>15</v>
      </c>
      <c r="L4" s="15" t="s">
        <v>15</v>
      </c>
      <c r="M4" s="15" t="s">
        <v>16</v>
      </c>
      <c r="N4" s="15" t="s">
        <v>16</v>
      </c>
      <c r="O4" s="14" t="s">
        <v>9</v>
      </c>
      <c r="P4" s="13" t="s">
        <v>10</v>
      </c>
      <c r="Q4" s="13" t="s">
        <v>8</v>
      </c>
      <c r="R4" s="16" t="s">
        <v>11</v>
      </c>
      <c r="S4" s="17" t="s">
        <v>12</v>
      </c>
      <c r="T4" s="17" t="s">
        <v>12</v>
      </c>
      <c r="U4" s="17" t="s">
        <v>8</v>
      </c>
      <c r="V4" s="17" t="s">
        <v>13</v>
      </c>
    </row>
    <row r="5" spans="1:22" ht="20.25">
      <c r="A5" s="18"/>
      <c r="B5" s="19"/>
      <c r="C5" s="20"/>
      <c r="D5" s="21"/>
      <c r="E5" s="21"/>
      <c r="F5" s="22"/>
      <c r="G5" s="21"/>
      <c r="H5" s="18" t="s">
        <v>1489</v>
      </c>
      <c r="I5" s="23" t="s">
        <v>14</v>
      </c>
      <c r="J5" s="23"/>
      <c r="K5" s="24">
        <v>1</v>
      </c>
      <c r="L5" s="24">
        <v>2</v>
      </c>
      <c r="M5" s="24">
        <v>1</v>
      </c>
      <c r="N5" s="24">
        <v>2</v>
      </c>
      <c r="O5" s="15" t="s">
        <v>17</v>
      </c>
      <c r="P5" s="21" t="s">
        <v>18</v>
      </c>
      <c r="Q5" s="21" t="s">
        <v>19</v>
      </c>
      <c r="R5" s="23" t="s">
        <v>20</v>
      </c>
      <c r="S5" s="18" t="s">
        <v>21</v>
      </c>
      <c r="T5" s="18" t="s">
        <v>22</v>
      </c>
      <c r="U5" s="18" t="s">
        <v>23</v>
      </c>
      <c r="V5" s="18" t="s">
        <v>24</v>
      </c>
    </row>
    <row r="6" spans="1:22" ht="20.25">
      <c r="A6" s="25"/>
      <c r="B6" s="26" t="s">
        <v>3377</v>
      </c>
      <c r="C6" s="27"/>
      <c r="D6" s="27"/>
      <c r="E6" s="28"/>
      <c r="F6" s="29">
        <f>I6*4/100</f>
        <v>9985.2000000000007</v>
      </c>
      <c r="G6" s="25"/>
      <c r="H6" s="28"/>
      <c r="I6" s="155">
        <f>SUM(I7:I26)</f>
        <v>249630</v>
      </c>
      <c r="J6" s="158"/>
      <c r="K6" s="30">
        <v>100</v>
      </c>
      <c r="L6" s="30">
        <v>100</v>
      </c>
      <c r="M6" s="30">
        <v>100</v>
      </c>
      <c r="N6" s="30">
        <v>100</v>
      </c>
      <c r="O6" s="31">
        <f>((K6+L6)/2*80/100)+((M6+N6)/2*20/100)</f>
        <v>100</v>
      </c>
      <c r="P6" s="32"/>
      <c r="Q6" s="33">
        <f>F6-S6</f>
        <v>9985.2000000000007</v>
      </c>
      <c r="R6" s="34"/>
      <c r="S6" s="35">
        <f>SUM(T6:V6)</f>
        <v>0</v>
      </c>
      <c r="T6" s="33">
        <f>SUM(T7:T26)</f>
        <v>0</v>
      </c>
      <c r="U6" s="36"/>
      <c r="V6" s="37">
        <f>SUM(V7:V26)</f>
        <v>0</v>
      </c>
    </row>
    <row r="7" spans="1:22" ht="20.25">
      <c r="A7" s="38">
        <v>1</v>
      </c>
      <c r="B7" s="175" t="s">
        <v>25</v>
      </c>
      <c r="C7" s="175" t="s">
        <v>155</v>
      </c>
      <c r="D7" s="175" t="s">
        <v>156</v>
      </c>
      <c r="E7" s="176" t="s">
        <v>157</v>
      </c>
      <c r="F7" s="177" t="s">
        <v>26</v>
      </c>
      <c r="G7" s="177" t="s">
        <v>452</v>
      </c>
      <c r="H7" s="42" t="s">
        <v>388</v>
      </c>
      <c r="I7" s="178">
        <v>13410</v>
      </c>
      <c r="J7" s="178" t="s">
        <v>3376</v>
      </c>
      <c r="K7" s="44"/>
      <c r="L7" s="45"/>
      <c r="M7" s="45"/>
      <c r="N7" s="45"/>
      <c r="O7" s="45"/>
      <c r="P7" s="46"/>
      <c r="Q7" s="47"/>
      <c r="R7" s="48"/>
      <c r="S7" s="49"/>
      <c r="T7" s="49"/>
      <c r="U7" s="50"/>
      <c r="V7" s="50"/>
    </row>
    <row r="8" spans="1:22" ht="20.25">
      <c r="A8" s="38">
        <v>2</v>
      </c>
      <c r="B8" s="175" t="s">
        <v>25</v>
      </c>
      <c r="C8" s="175" t="s">
        <v>163</v>
      </c>
      <c r="D8" s="175" t="s">
        <v>164</v>
      </c>
      <c r="E8" s="176" t="s">
        <v>165</v>
      </c>
      <c r="F8" s="177" t="s">
        <v>26</v>
      </c>
      <c r="G8" s="177" t="s">
        <v>510</v>
      </c>
      <c r="H8" s="42" t="s">
        <v>388</v>
      </c>
      <c r="I8" s="178">
        <v>12980</v>
      </c>
      <c r="J8" s="178" t="s">
        <v>3376</v>
      </c>
      <c r="K8" s="44"/>
      <c r="L8" s="45"/>
      <c r="M8" s="45"/>
      <c r="N8" s="45"/>
      <c r="O8" s="45"/>
      <c r="P8" s="46"/>
      <c r="Q8" s="47"/>
      <c r="R8" s="48"/>
      <c r="S8" s="49"/>
      <c r="T8" s="49"/>
      <c r="U8" s="50"/>
      <c r="V8" s="50"/>
    </row>
    <row r="9" spans="1:22" ht="20.25">
      <c r="A9" s="38">
        <v>3</v>
      </c>
      <c r="B9" s="175" t="s">
        <v>25</v>
      </c>
      <c r="C9" s="175" t="s">
        <v>29</v>
      </c>
      <c r="D9" s="175" t="s">
        <v>170</v>
      </c>
      <c r="E9" s="176" t="s">
        <v>171</v>
      </c>
      <c r="F9" s="177" t="s">
        <v>127</v>
      </c>
      <c r="G9" s="177" t="s">
        <v>393</v>
      </c>
      <c r="H9" s="42" t="s">
        <v>388</v>
      </c>
      <c r="I9" s="178">
        <v>13100</v>
      </c>
      <c r="J9" s="178" t="s">
        <v>3376</v>
      </c>
      <c r="K9" s="44"/>
      <c r="L9" s="45"/>
      <c r="M9" s="45"/>
      <c r="N9" s="45"/>
      <c r="O9" s="45"/>
      <c r="P9" s="46"/>
      <c r="Q9" s="47"/>
      <c r="R9" s="48"/>
      <c r="S9" s="49"/>
      <c r="T9" s="49"/>
      <c r="U9" s="50"/>
      <c r="V9" s="50"/>
    </row>
    <row r="10" spans="1:22" ht="20.25">
      <c r="A10" s="38">
        <v>4</v>
      </c>
      <c r="B10" s="175" t="s">
        <v>25</v>
      </c>
      <c r="C10" s="175" t="s">
        <v>172</v>
      </c>
      <c r="D10" s="175" t="s">
        <v>173</v>
      </c>
      <c r="E10" s="176" t="s">
        <v>174</v>
      </c>
      <c r="F10" s="177" t="s">
        <v>127</v>
      </c>
      <c r="G10" s="177" t="s">
        <v>396</v>
      </c>
      <c r="H10" s="42" t="s">
        <v>388</v>
      </c>
      <c r="I10" s="178">
        <v>13140</v>
      </c>
      <c r="J10" s="178" t="s">
        <v>3376</v>
      </c>
      <c r="K10" s="44"/>
      <c r="L10" s="45"/>
      <c r="M10" s="45"/>
      <c r="N10" s="45"/>
      <c r="O10" s="45"/>
      <c r="P10" s="46"/>
      <c r="Q10" s="47"/>
      <c r="R10" s="48"/>
      <c r="S10" s="49"/>
      <c r="T10" s="49"/>
      <c r="U10" s="50"/>
      <c r="V10" s="50"/>
    </row>
    <row r="11" spans="1:22" ht="20.25">
      <c r="A11" s="38">
        <v>5</v>
      </c>
      <c r="B11" s="175" t="s">
        <v>30</v>
      </c>
      <c r="C11" s="175" t="s">
        <v>78</v>
      </c>
      <c r="D11" s="175" t="s">
        <v>175</v>
      </c>
      <c r="E11" s="176" t="s">
        <v>176</v>
      </c>
      <c r="F11" s="177" t="s">
        <v>127</v>
      </c>
      <c r="G11" s="177" t="s">
        <v>413</v>
      </c>
      <c r="H11" s="42" t="s">
        <v>388</v>
      </c>
      <c r="I11" s="178">
        <v>13100</v>
      </c>
      <c r="J11" s="178" t="s">
        <v>3376</v>
      </c>
      <c r="K11" s="44"/>
      <c r="L11" s="45"/>
      <c r="M11" s="45"/>
      <c r="N11" s="45"/>
      <c r="O11" s="45"/>
      <c r="P11" s="46"/>
      <c r="Q11" s="47"/>
      <c r="R11" s="48"/>
      <c r="S11" s="49"/>
      <c r="T11" s="49"/>
      <c r="U11" s="50"/>
      <c r="V11" s="50"/>
    </row>
    <row r="12" spans="1:22" ht="20.25">
      <c r="A12" s="38">
        <v>6</v>
      </c>
      <c r="B12" s="175" t="s">
        <v>182</v>
      </c>
      <c r="C12" s="175" t="s">
        <v>183</v>
      </c>
      <c r="D12" s="175" t="s">
        <v>115</v>
      </c>
      <c r="E12" s="176" t="s">
        <v>184</v>
      </c>
      <c r="F12" s="177" t="s">
        <v>127</v>
      </c>
      <c r="G12" s="177" t="s">
        <v>508</v>
      </c>
      <c r="H12" s="42" t="s">
        <v>388</v>
      </c>
      <c r="I12" s="178">
        <v>12540</v>
      </c>
      <c r="J12" s="178" t="s">
        <v>3376</v>
      </c>
      <c r="K12" s="44"/>
      <c r="L12" s="45"/>
      <c r="M12" s="45"/>
      <c r="N12" s="45"/>
      <c r="O12" s="45"/>
      <c r="P12" s="46"/>
      <c r="Q12" s="47"/>
      <c r="R12" s="48"/>
      <c r="S12" s="49"/>
      <c r="T12" s="49"/>
      <c r="U12" s="50"/>
      <c r="V12" s="50"/>
    </row>
    <row r="13" spans="1:22" ht="20.25">
      <c r="A13" s="38">
        <v>7</v>
      </c>
      <c r="B13" s="175" t="s">
        <v>25</v>
      </c>
      <c r="C13" s="175" t="s">
        <v>83</v>
      </c>
      <c r="D13" s="175" t="s">
        <v>185</v>
      </c>
      <c r="E13" s="176" t="s">
        <v>186</v>
      </c>
      <c r="F13" s="177" t="s">
        <v>127</v>
      </c>
      <c r="G13" s="177" t="s">
        <v>445</v>
      </c>
      <c r="H13" s="42" t="s">
        <v>388</v>
      </c>
      <c r="I13" s="178">
        <v>12850</v>
      </c>
      <c r="J13" s="178" t="s">
        <v>3376</v>
      </c>
      <c r="K13" s="44"/>
      <c r="L13" s="45"/>
      <c r="M13" s="45"/>
      <c r="N13" s="45"/>
      <c r="O13" s="45"/>
      <c r="P13" s="46"/>
      <c r="Q13" s="47"/>
      <c r="R13" s="48"/>
      <c r="S13" s="49"/>
      <c r="T13" s="49"/>
      <c r="U13" s="50"/>
      <c r="V13" s="50"/>
    </row>
    <row r="14" spans="1:22" ht="20.25">
      <c r="A14" s="38">
        <v>8</v>
      </c>
      <c r="B14" s="175" t="s">
        <v>25</v>
      </c>
      <c r="C14" s="175" t="s">
        <v>187</v>
      </c>
      <c r="D14" s="175" t="s">
        <v>96</v>
      </c>
      <c r="E14" s="176" t="s">
        <v>188</v>
      </c>
      <c r="F14" s="177" t="s">
        <v>127</v>
      </c>
      <c r="G14" s="177" t="s">
        <v>448</v>
      </c>
      <c r="H14" s="42" t="s">
        <v>388</v>
      </c>
      <c r="I14" s="178">
        <v>13030</v>
      </c>
      <c r="J14" s="178" t="s">
        <v>3376</v>
      </c>
      <c r="K14" s="44"/>
      <c r="L14" s="45"/>
      <c r="M14" s="45"/>
      <c r="N14" s="45"/>
      <c r="O14" s="45"/>
      <c r="P14" s="46"/>
      <c r="Q14" s="47"/>
      <c r="R14" s="48"/>
      <c r="S14" s="49"/>
      <c r="T14" s="49"/>
      <c r="U14" s="50"/>
      <c r="V14" s="50"/>
    </row>
    <row r="15" spans="1:22" ht="20.25">
      <c r="A15" s="38">
        <v>9</v>
      </c>
      <c r="B15" s="175" t="s">
        <v>28</v>
      </c>
      <c r="C15" s="175" t="s">
        <v>189</v>
      </c>
      <c r="D15" s="175" t="s">
        <v>190</v>
      </c>
      <c r="E15" s="176" t="s">
        <v>191</v>
      </c>
      <c r="F15" s="177" t="s">
        <v>127</v>
      </c>
      <c r="G15" s="177" t="s">
        <v>449</v>
      </c>
      <c r="H15" s="42" t="s">
        <v>388</v>
      </c>
      <c r="I15" s="178">
        <v>12600</v>
      </c>
      <c r="J15" s="178" t="s">
        <v>3376</v>
      </c>
      <c r="K15" s="44"/>
      <c r="L15" s="45"/>
      <c r="M15" s="45"/>
      <c r="N15" s="45"/>
      <c r="O15" s="45"/>
      <c r="P15" s="46"/>
      <c r="Q15" s="47"/>
      <c r="R15" s="48"/>
      <c r="S15" s="49"/>
      <c r="T15" s="49"/>
      <c r="U15" s="50"/>
      <c r="V15" s="50"/>
    </row>
    <row r="16" spans="1:22" ht="20.25">
      <c r="A16" s="38">
        <v>10</v>
      </c>
      <c r="B16" s="175" t="s">
        <v>25</v>
      </c>
      <c r="C16" s="175" t="s">
        <v>192</v>
      </c>
      <c r="D16" s="175" t="s">
        <v>193</v>
      </c>
      <c r="E16" s="176" t="s">
        <v>194</v>
      </c>
      <c r="F16" s="177" t="s">
        <v>127</v>
      </c>
      <c r="G16" s="177" t="s">
        <v>453</v>
      </c>
      <c r="H16" s="42" t="s">
        <v>388</v>
      </c>
      <c r="I16" s="178">
        <v>12970</v>
      </c>
      <c r="J16" s="178" t="s">
        <v>3376</v>
      </c>
      <c r="K16" s="44"/>
      <c r="L16" s="45"/>
      <c r="M16" s="45"/>
      <c r="N16" s="45"/>
      <c r="O16" s="45"/>
      <c r="P16" s="46"/>
      <c r="Q16" s="47"/>
      <c r="R16" s="48"/>
      <c r="S16" s="49"/>
      <c r="T16" s="49"/>
      <c r="U16" s="50"/>
      <c r="V16" s="50"/>
    </row>
    <row r="17" spans="1:22" ht="20.25">
      <c r="A17" s="38">
        <v>11</v>
      </c>
      <c r="B17" s="175" t="s">
        <v>25</v>
      </c>
      <c r="C17" s="175" t="s">
        <v>195</v>
      </c>
      <c r="D17" s="175" t="s">
        <v>196</v>
      </c>
      <c r="E17" s="176" t="s">
        <v>197</v>
      </c>
      <c r="F17" s="177" t="s">
        <v>127</v>
      </c>
      <c r="G17" s="177" t="s">
        <v>459</v>
      </c>
      <c r="H17" s="42" t="s">
        <v>388</v>
      </c>
      <c r="I17" s="178">
        <v>12970</v>
      </c>
      <c r="J17" s="178" t="s">
        <v>3376</v>
      </c>
      <c r="K17" s="44"/>
      <c r="L17" s="45"/>
      <c r="M17" s="45"/>
      <c r="N17" s="45"/>
      <c r="O17" s="45"/>
      <c r="P17" s="46"/>
      <c r="Q17" s="47"/>
      <c r="R17" s="48"/>
      <c r="S17" s="49"/>
      <c r="T17" s="49"/>
      <c r="U17" s="50"/>
      <c r="V17" s="50"/>
    </row>
    <row r="18" spans="1:22" ht="20.25">
      <c r="A18" s="38">
        <v>12</v>
      </c>
      <c r="B18" s="175" t="s">
        <v>30</v>
      </c>
      <c r="C18" s="175" t="s">
        <v>201</v>
      </c>
      <c r="D18" s="175" t="s">
        <v>202</v>
      </c>
      <c r="E18" s="176" t="s">
        <v>203</v>
      </c>
      <c r="F18" s="177" t="s">
        <v>127</v>
      </c>
      <c r="G18" s="177" t="s">
        <v>471</v>
      </c>
      <c r="H18" s="42" t="s">
        <v>388</v>
      </c>
      <c r="I18" s="178">
        <v>12720</v>
      </c>
      <c r="J18" s="178" t="s">
        <v>3376</v>
      </c>
      <c r="K18" s="44"/>
      <c r="L18" s="45"/>
      <c r="M18" s="45"/>
      <c r="N18" s="45"/>
      <c r="O18" s="45"/>
      <c r="P18" s="46"/>
      <c r="Q18" s="47"/>
      <c r="R18" s="48"/>
      <c r="S18" s="49"/>
      <c r="T18" s="49"/>
      <c r="U18" s="50"/>
      <c r="V18" s="50"/>
    </row>
    <row r="19" spans="1:22" ht="20.25">
      <c r="A19" s="38">
        <v>13</v>
      </c>
      <c r="B19" s="175" t="s">
        <v>25</v>
      </c>
      <c r="C19" s="175" t="s">
        <v>91</v>
      </c>
      <c r="D19" s="175" t="s">
        <v>113</v>
      </c>
      <c r="E19" s="176" t="s">
        <v>204</v>
      </c>
      <c r="F19" s="177" t="s">
        <v>127</v>
      </c>
      <c r="G19" s="177" t="s">
        <v>478</v>
      </c>
      <c r="H19" s="42" t="s">
        <v>388</v>
      </c>
      <c r="I19" s="178">
        <v>12630</v>
      </c>
      <c r="J19" s="178" t="s">
        <v>3376</v>
      </c>
      <c r="K19" s="44"/>
      <c r="L19" s="45"/>
      <c r="M19" s="45"/>
      <c r="N19" s="45"/>
      <c r="O19" s="45"/>
      <c r="P19" s="46"/>
      <c r="Q19" s="47"/>
      <c r="R19" s="48"/>
      <c r="S19" s="49"/>
      <c r="T19" s="49"/>
      <c r="U19" s="50"/>
      <c r="V19" s="50"/>
    </row>
    <row r="20" spans="1:22" ht="20.25">
      <c r="A20" s="38">
        <v>14</v>
      </c>
      <c r="B20" s="175" t="s">
        <v>25</v>
      </c>
      <c r="C20" s="175" t="s">
        <v>205</v>
      </c>
      <c r="D20" s="175" t="s">
        <v>103</v>
      </c>
      <c r="E20" s="176" t="s">
        <v>206</v>
      </c>
      <c r="F20" s="177" t="s">
        <v>127</v>
      </c>
      <c r="G20" s="177" t="s">
        <v>480</v>
      </c>
      <c r="H20" s="42" t="s">
        <v>388</v>
      </c>
      <c r="I20" s="178">
        <v>13170</v>
      </c>
      <c r="J20" s="178" t="s">
        <v>3376</v>
      </c>
      <c r="K20" s="44"/>
      <c r="L20" s="45"/>
      <c r="M20" s="45"/>
      <c r="N20" s="45"/>
      <c r="O20" s="45"/>
      <c r="P20" s="46"/>
      <c r="Q20" s="47"/>
      <c r="R20" s="48"/>
      <c r="S20" s="49"/>
      <c r="T20" s="49"/>
      <c r="U20" s="50"/>
      <c r="V20" s="50"/>
    </row>
    <row r="21" spans="1:22" ht="20.25">
      <c r="A21" s="38">
        <v>15</v>
      </c>
      <c r="B21" s="175" t="s">
        <v>25</v>
      </c>
      <c r="C21" s="175" t="s">
        <v>88</v>
      </c>
      <c r="D21" s="175" t="s">
        <v>209</v>
      </c>
      <c r="E21" s="176" t="s">
        <v>210</v>
      </c>
      <c r="F21" s="177" t="s">
        <v>127</v>
      </c>
      <c r="G21" s="177" t="s">
        <v>493</v>
      </c>
      <c r="H21" s="42" t="s">
        <v>388</v>
      </c>
      <c r="I21" s="178">
        <v>12440</v>
      </c>
      <c r="J21" s="178" t="s">
        <v>3376</v>
      </c>
      <c r="K21" s="44"/>
      <c r="L21" s="45"/>
      <c r="M21" s="45"/>
      <c r="N21" s="45"/>
      <c r="O21" s="45"/>
      <c r="P21" s="46"/>
      <c r="Q21" s="47"/>
      <c r="R21" s="48"/>
      <c r="S21" s="49"/>
      <c r="T21" s="49"/>
      <c r="U21" s="50"/>
      <c r="V21" s="50"/>
    </row>
    <row r="22" spans="1:22" ht="20.25">
      <c r="A22" s="38">
        <v>16</v>
      </c>
      <c r="B22" s="175" t="s">
        <v>25</v>
      </c>
      <c r="C22" s="175" t="s">
        <v>211</v>
      </c>
      <c r="D22" s="175" t="s">
        <v>212</v>
      </c>
      <c r="E22" s="176" t="s">
        <v>213</v>
      </c>
      <c r="F22" s="177" t="s">
        <v>127</v>
      </c>
      <c r="G22" s="177" t="s">
        <v>495</v>
      </c>
      <c r="H22" s="42" t="s">
        <v>388</v>
      </c>
      <c r="I22" s="178">
        <v>12920</v>
      </c>
      <c r="J22" s="178" t="s">
        <v>3376</v>
      </c>
      <c r="K22" s="44"/>
      <c r="L22" s="45"/>
      <c r="M22" s="45"/>
      <c r="N22" s="45"/>
      <c r="O22" s="45"/>
      <c r="P22" s="46"/>
      <c r="Q22" s="47"/>
      <c r="R22" s="48"/>
      <c r="S22" s="49"/>
      <c r="T22" s="49"/>
      <c r="U22" s="50"/>
      <c r="V22" s="50"/>
    </row>
    <row r="23" spans="1:22" ht="20.25">
      <c r="A23" s="38">
        <v>17</v>
      </c>
      <c r="B23" s="175" t="s">
        <v>25</v>
      </c>
      <c r="C23" s="175" t="s">
        <v>46</v>
      </c>
      <c r="D23" s="175" t="s">
        <v>214</v>
      </c>
      <c r="E23" s="176" t="s">
        <v>215</v>
      </c>
      <c r="F23" s="177" t="s">
        <v>127</v>
      </c>
      <c r="G23" s="177" t="s">
        <v>512</v>
      </c>
      <c r="H23" s="42" t="s">
        <v>388</v>
      </c>
      <c r="I23" s="178">
        <v>13040</v>
      </c>
      <c r="J23" s="178" t="s">
        <v>3376</v>
      </c>
      <c r="K23" s="44"/>
      <c r="L23" s="45"/>
      <c r="M23" s="45"/>
      <c r="N23" s="45"/>
      <c r="O23" s="45"/>
      <c r="P23" s="46"/>
      <c r="Q23" s="47"/>
      <c r="R23" s="48"/>
      <c r="S23" s="49"/>
      <c r="T23" s="49"/>
      <c r="U23" s="50"/>
      <c r="V23" s="50"/>
    </row>
    <row r="24" spans="1:22" ht="20.25">
      <c r="A24" s="38">
        <v>18</v>
      </c>
      <c r="B24" s="175" t="s">
        <v>25</v>
      </c>
      <c r="C24" s="175" t="s">
        <v>218</v>
      </c>
      <c r="D24" s="175" t="s">
        <v>114</v>
      </c>
      <c r="E24" s="176" t="s">
        <v>219</v>
      </c>
      <c r="F24" s="177" t="s">
        <v>407</v>
      </c>
      <c r="G24" s="177" t="s">
        <v>406</v>
      </c>
      <c r="H24" s="42" t="s">
        <v>1492</v>
      </c>
      <c r="I24" s="178">
        <v>9960</v>
      </c>
      <c r="J24" s="178" t="s">
        <v>3376</v>
      </c>
      <c r="K24" s="44"/>
      <c r="L24" s="45"/>
      <c r="M24" s="45"/>
      <c r="N24" s="45"/>
      <c r="O24" s="45"/>
      <c r="P24" s="46"/>
      <c r="Q24" s="47"/>
      <c r="R24" s="48"/>
      <c r="S24" s="49"/>
      <c r="T24" s="49"/>
      <c r="U24" s="50"/>
      <c r="V24" s="50"/>
    </row>
    <row r="25" spans="1:22" ht="20.25">
      <c r="A25" s="38">
        <v>19</v>
      </c>
      <c r="B25" s="175" t="s">
        <v>25</v>
      </c>
      <c r="C25" s="175" t="s">
        <v>227</v>
      </c>
      <c r="D25" s="175" t="s">
        <v>228</v>
      </c>
      <c r="E25" s="176" t="s">
        <v>229</v>
      </c>
      <c r="F25" s="177" t="s">
        <v>407</v>
      </c>
      <c r="G25" s="177" t="s">
        <v>491</v>
      </c>
      <c r="H25" s="52" t="s">
        <v>1492</v>
      </c>
      <c r="I25" s="178">
        <v>10530</v>
      </c>
      <c r="J25" s="178" t="s">
        <v>3376</v>
      </c>
      <c r="K25" s="44"/>
      <c r="L25" s="45"/>
      <c r="M25" s="45"/>
      <c r="N25" s="45"/>
      <c r="O25" s="45"/>
      <c r="P25" s="46"/>
      <c r="Q25" s="47"/>
      <c r="R25" s="48"/>
      <c r="S25" s="49"/>
      <c r="T25" s="49"/>
      <c r="U25" s="50"/>
      <c r="V25" s="50"/>
    </row>
    <row r="26" spans="1:22" ht="20.25">
      <c r="A26" s="38">
        <v>20</v>
      </c>
      <c r="B26" s="175" t="s">
        <v>25</v>
      </c>
      <c r="C26" s="175" t="s">
        <v>364</v>
      </c>
      <c r="D26" s="175" t="s">
        <v>365</v>
      </c>
      <c r="E26" s="176" t="s">
        <v>366</v>
      </c>
      <c r="F26" s="177" t="s">
        <v>475</v>
      </c>
      <c r="G26" s="177" t="s">
        <v>498</v>
      </c>
      <c r="H26" s="53" t="s">
        <v>1491</v>
      </c>
      <c r="I26" s="178">
        <v>9530</v>
      </c>
      <c r="J26" s="178" t="s">
        <v>3376</v>
      </c>
      <c r="K26" s="44"/>
      <c r="L26" s="45"/>
      <c r="M26" s="45"/>
      <c r="N26" s="45"/>
      <c r="O26" s="45"/>
      <c r="P26" s="46"/>
      <c r="Q26" s="47"/>
      <c r="R26" s="48"/>
      <c r="S26" s="49"/>
      <c r="T26" s="49"/>
      <c r="U26" s="50"/>
      <c r="V26" s="50"/>
    </row>
    <row r="27" spans="1:22">
      <c r="I27" s="174">
        <f>SUM(I7:I26)</f>
        <v>249630</v>
      </c>
    </row>
  </sheetData>
  <mergeCells count="4">
    <mergeCell ref="A1:V1"/>
    <mergeCell ref="A2:V2"/>
    <mergeCell ref="K3:V3"/>
    <mergeCell ref="B4:D4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E7:E26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0"/>
  <sheetViews>
    <sheetView topLeftCell="A37" workbookViewId="0">
      <selection activeCell="I10" sqref="I10"/>
    </sheetView>
  </sheetViews>
  <sheetFormatPr defaultRowHeight="20.25"/>
  <cols>
    <col min="1" max="1" width="3.375" style="3" bestFit="1" customWidth="1"/>
    <col min="2" max="2" width="4" style="3" hidden="1" customWidth="1"/>
    <col min="3" max="3" width="19.125" style="3" customWidth="1"/>
    <col min="4" max="4" width="17.625" style="105" customWidth="1"/>
    <col min="5" max="5" width="20.125" style="3" bestFit="1" customWidth="1"/>
    <col min="6" max="6" width="11.375" style="3" customWidth="1"/>
    <col min="7" max="7" width="13.5" style="3" customWidth="1"/>
    <col min="8" max="8" width="11.375" style="3" customWidth="1"/>
    <col min="9" max="9" width="17.25" style="3" customWidth="1"/>
    <col min="10" max="14" width="8.375" style="3" bestFit="1" customWidth="1"/>
    <col min="15" max="15" width="7.25" style="3" bestFit="1" customWidth="1"/>
    <col min="16" max="16" width="11" style="3" bestFit="1" customWidth="1"/>
    <col min="17" max="17" width="6.375" style="3" bestFit="1" customWidth="1"/>
    <col min="18" max="18" width="9.875" style="3" bestFit="1" customWidth="1"/>
    <col min="19" max="19" width="11.625" style="3" customWidth="1"/>
    <col min="20" max="20" width="6.875" style="3" bestFit="1" customWidth="1"/>
    <col min="21" max="21" width="11.5" style="3" customWidth="1"/>
    <col min="22" max="23" width="9" style="3"/>
    <col min="24" max="26" width="8.875" style="3" customWidth="1"/>
    <col min="27" max="27" width="18.125" style="3" customWidth="1"/>
    <col min="28" max="28" width="13.25" style="3" customWidth="1"/>
    <col min="29" max="16384" width="9" style="3"/>
  </cols>
  <sheetData>
    <row r="1" spans="1:28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Y1" s="58"/>
      <c r="Z1" s="58"/>
      <c r="AA1" s="56"/>
      <c r="AB1" s="57"/>
    </row>
    <row r="2" spans="1:28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Y2" s="58"/>
      <c r="Z2" s="58"/>
      <c r="AA2" s="56"/>
      <c r="AB2" s="57"/>
    </row>
    <row r="3" spans="1:28">
      <c r="A3" s="6"/>
      <c r="B3" s="7"/>
      <c r="C3" s="8"/>
      <c r="D3" s="9" t="s">
        <v>1</v>
      </c>
      <c r="E3" s="10"/>
      <c r="F3" s="9" t="s">
        <v>2</v>
      </c>
      <c r="G3" s="6"/>
      <c r="H3" s="11" t="s">
        <v>3</v>
      </c>
      <c r="I3" s="11"/>
      <c r="J3" s="197" t="s">
        <v>3370</v>
      </c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Y3" s="58"/>
      <c r="Z3" s="58"/>
      <c r="AA3" s="56"/>
      <c r="AB3" s="57"/>
    </row>
    <row r="4" spans="1:28" ht="18.75" customHeight="1">
      <c r="A4" s="12" t="s">
        <v>4</v>
      </c>
      <c r="B4" s="198" t="s">
        <v>5</v>
      </c>
      <c r="C4" s="199"/>
      <c r="D4" s="13" t="s">
        <v>6</v>
      </c>
      <c r="E4" s="13" t="s">
        <v>2</v>
      </c>
      <c r="F4" s="13" t="s">
        <v>7</v>
      </c>
      <c r="G4" s="12" t="s">
        <v>1488</v>
      </c>
      <c r="H4" s="14" t="s">
        <v>128</v>
      </c>
      <c r="I4" s="14"/>
      <c r="J4" s="15" t="s">
        <v>15</v>
      </c>
      <c r="K4" s="15" t="s">
        <v>15</v>
      </c>
      <c r="L4" s="15" t="s">
        <v>16</v>
      </c>
      <c r="M4" s="15" t="s">
        <v>16</v>
      </c>
      <c r="N4" s="14" t="s">
        <v>9</v>
      </c>
      <c r="O4" s="13" t="s">
        <v>10</v>
      </c>
      <c r="P4" s="13" t="s">
        <v>8</v>
      </c>
      <c r="Q4" s="16" t="s">
        <v>11</v>
      </c>
      <c r="R4" s="17" t="s">
        <v>12</v>
      </c>
      <c r="S4" s="17" t="s">
        <v>12</v>
      </c>
      <c r="T4" s="17" t="s">
        <v>8</v>
      </c>
      <c r="U4" s="17" t="s">
        <v>13</v>
      </c>
      <c r="Y4" s="58"/>
      <c r="Z4" s="58"/>
      <c r="AA4" s="56"/>
      <c r="AB4" s="57"/>
    </row>
    <row r="5" spans="1:28">
      <c r="A5" s="18"/>
      <c r="B5" s="19"/>
      <c r="C5" s="20"/>
      <c r="D5" s="21"/>
      <c r="E5" s="22"/>
      <c r="F5" s="21"/>
      <c r="G5" s="18" t="s">
        <v>1489</v>
      </c>
      <c r="H5" s="23" t="s">
        <v>14</v>
      </c>
      <c r="I5" s="23"/>
      <c r="J5" s="24">
        <v>1</v>
      </c>
      <c r="K5" s="24">
        <v>2</v>
      </c>
      <c r="L5" s="24">
        <v>1</v>
      </c>
      <c r="M5" s="24">
        <v>2</v>
      </c>
      <c r="N5" s="15" t="s">
        <v>17</v>
      </c>
      <c r="O5" s="21" t="s">
        <v>18</v>
      </c>
      <c r="P5" s="21" t="s">
        <v>19</v>
      </c>
      <c r="Q5" s="23" t="s">
        <v>20</v>
      </c>
      <c r="R5" s="18" t="s">
        <v>21</v>
      </c>
      <c r="S5" s="18" t="s">
        <v>22</v>
      </c>
      <c r="T5" s="18" t="s">
        <v>23</v>
      </c>
      <c r="U5" s="18" t="s">
        <v>24</v>
      </c>
      <c r="W5" s="59"/>
      <c r="X5" s="58"/>
      <c r="Y5" s="58"/>
      <c r="Z5" s="58"/>
      <c r="AA5" s="56"/>
      <c r="AB5" s="57"/>
    </row>
    <row r="6" spans="1:28">
      <c r="A6" s="100"/>
      <c r="B6" s="101" t="s">
        <v>1494</v>
      </c>
      <c r="C6" s="124" t="s">
        <v>2960</v>
      </c>
      <c r="D6" s="142"/>
      <c r="E6" s="29">
        <f>H6*4/100</f>
        <v>12374.4</v>
      </c>
      <c r="F6" s="25"/>
      <c r="G6" s="28"/>
      <c r="H6" s="155">
        <f>SUM(H7:H40)</f>
        <v>309360</v>
      </c>
      <c r="I6" s="158"/>
      <c r="J6" s="30">
        <v>100</v>
      </c>
      <c r="K6" s="30">
        <v>100</v>
      </c>
      <c r="L6" s="30">
        <v>100</v>
      </c>
      <c r="M6" s="30">
        <v>100</v>
      </c>
      <c r="N6" s="31">
        <f>((J6+K6)/2*80/100)+((L6+M6)/2*20/100)</f>
        <v>100</v>
      </c>
      <c r="O6" s="32"/>
      <c r="P6" s="33">
        <f>E6-R6</f>
        <v>12288.019999999995</v>
      </c>
      <c r="Q6" s="34"/>
      <c r="R6" s="35">
        <f>SUM(S6:U6)</f>
        <v>86.380000000004657</v>
      </c>
      <c r="S6" s="33">
        <f>SUM(S7:S40)</f>
        <v>-44944</v>
      </c>
      <c r="T6" s="36"/>
      <c r="U6" s="37">
        <f>SUM(U7:U40)</f>
        <v>45030.380000000005</v>
      </c>
      <c r="W6" s="59"/>
      <c r="X6" s="58"/>
      <c r="Y6" s="58"/>
      <c r="Z6" s="58"/>
      <c r="AA6" s="56"/>
      <c r="AB6" s="57"/>
    </row>
    <row r="7" spans="1:28" s="5" customFormat="1">
      <c r="A7" s="129">
        <v>1</v>
      </c>
      <c r="B7" s="143"/>
      <c r="C7" s="131" t="s">
        <v>2892</v>
      </c>
      <c r="D7" s="113" t="s">
        <v>2926</v>
      </c>
      <c r="E7" s="116" t="s">
        <v>40</v>
      </c>
      <c r="F7" s="116" t="s">
        <v>782</v>
      </c>
      <c r="G7" s="116" t="s">
        <v>1495</v>
      </c>
      <c r="H7" s="118">
        <v>12290</v>
      </c>
      <c r="I7" s="159"/>
      <c r="J7" s="44"/>
      <c r="K7" s="45"/>
      <c r="L7" s="45"/>
      <c r="M7" s="45"/>
      <c r="N7" s="45"/>
      <c r="O7" s="46">
        <v>1234</v>
      </c>
      <c r="P7" s="47"/>
      <c r="Q7" s="48">
        <v>4</v>
      </c>
      <c r="R7" s="49">
        <f t="shared" ref="R7:R40" si="0">O7*Q7/100</f>
        <v>49.36</v>
      </c>
      <c r="S7" s="49">
        <f t="shared" ref="S7:S40" si="1">(T7+U7)-H7-U7</f>
        <v>-12290</v>
      </c>
      <c r="T7" s="50">
        <f t="shared" ref="T7:T40" si="2">IF((H7+R7)&lt;=P7,H7+CEILING(R7, 10),P7)</f>
        <v>0</v>
      </c>
      <c r="U7" s="50">
        <f t="shared" ref="U7:U40" si="3">IF((H7+R7)&gt;=P7,(H7+R7)-T7,0)</f>
        <v>12339.36</v>
      </c>
      <c r="V7" s="109"/>
      <c r="W7" s="59"/>
      <c r="X7" s="144"/>
      <c r="Y7" s="144"/>
      <c r="Z7" s="144"/>
      <c r="AA7" s="56"/>
      <c r="AB7" s="145"/>
    </row>
    <row r="8" spans="1:28" s="5" customFormat="1">
      <c r="A8" s="129">
        <v>2</v>
      </c>
      <c r="B8" s="143"/>
      <c r="C8" s="131" t="s">
        <v>2893</v>
      </c>
      <c r="D8" s="113" t="s">
        <v>2927</v>
      </c>
      <c r="E8" s="116" t="s">
        <v>31</v>
      </c>
      <c r="F8" s="116" t="s">
        <v>798</v>
      </c>
      <c r="G8" s="116" t="s">
        <v>1495</v>
      </c>
      <c r="H8" s="118">
        <v>12460</v>
      </c>
      <c r="I8" s="159"/>
      <c r="J8" s="44"/>
      <c r="K8" s="45"/>
      <c r="L8" s="45"/>
      <c r="M8" s="45"/>
      <c r="N8" s="45"/>
      <c r="O8" s="46">
        <v>1234</v>
      </c>
      <c r="P8" s="47">
        <v>56</v>
      </c>
      <c r="Q8" s="48">
        <v>3</v>
      </c>
      <c r="R8" s="49">
        <f t="shared" si="0"/>
        <v>37.020000000000003</v>
      </c>
      <c r="S8" s="49">
        <f t="shared" si="1"/>
        <v>-12394</v>
      </c>
      <c r="T8" s="50">
        <v>66</v>
      </c>
      <c r="U8" s="50">
        <f t="shared" si="3"/>
        <v>12431.02</v>
      </c>
      <c r="V8" s="109"/>
      <c r="W8" s="59"/>
      <c r="X8" s="144"/>
      <c r="Y8" s="144"/>
      <c r="Z8" s="144"/>
      <c r="AA8" s="56"/>
      <c r="AB8" s="145"/>
    </row>
    <row r="9" spans="1:28" s="5" customFormat="1">
      <c r="A9" s="129">
        <v>3</v>
      </c>
      <c r="B9" s="143"/>
      <c r="C9" s="131" t="s">
        <v>2894</v>
      </c>
      <c r="D9" s="113" t="s">
        <v>2928</v>
      </c>
      <c r="E9" s="116" t="s">
        <v>815</v>
      </c>
      <c r="F9" s="116" t="s">
        <v>814</v>
      </c>
      <c r="G9" s="116" t="s">
        <v>1496</v>
      </c>
      <c r="H9" s="118">
        <v>9980</v>
      </c>
      <c r="I9" s="159"/>
      <c r="J9" s="44"/>
      <c r="K9" s="45"/>
      <c r="L9" s="45"/>
      <c r="M9" s="45"/>
      <c r="N9" s="45">
        <f t="shared" ref="N9:N40" si="4">M9*30/100+K9*70/100</f>
        <v>0</v>
      </c>
      <c r="O9" s="46">
        <f t="shared" ref="O9:O40" si="5">H9</f>
        <v>9980</v>
      </c>
      <c r="P9" s="47"/>
      <c r="Q9" s="48"/>
      <c r="R9" s="49">
        <f t="shared" si="0"/>
        <v>0</v>
      </c>
      <c r="S9" s="49">
        <f t="shared" si="1"/>
        <v>-9980</v>
      </c>
      <c r="T9" s="50">
        <f t="shared" si="2"/>
        <v>0</v>
      </c>
      <c r="U9" s="50">
        <f t="shared" si="3"/>
        <v>9980</v>
      </c>
      <c r="V9" s="109"/>
      <c r="W9" s="59"/>
      <c r="X9" s="144"/>
      <c r="Y9" s="144"/>
      <c r="Z9" s="144"/>
      <c r="AA9" s="56"/>
      <c r="AB9" s="145"/>
    </row>
    <row r="10" spans="1:28" s="5" customFormat="1">
      <c r="A10" s="129">
        <v>4</v>
      </c>
      <c r="B10" s="143"/>
      <c r="C10" s="131" t="s">
        <v>2895</v>
      </c>
      <c r="D10" s="113" t="s">
        <v>2929</v>
      </c>
      <c r="E10" s="116" t="s">
        <v>127</v>
      </c>
      <c r="F10" s="116" t="s">
        <v>802</v>
      </c>
      <c r="G10" s="116" t="s">
        <v>1496</v>
      </c>
      <c r="H10" s="118">
        <v>12480</v>
      </c>
      <c r="I10" s="159"/>
      <c r="J10" s="44"/>
      <c r="K10" s="45"/>
      <c r="L10" s="45"/>
      <c r="M10" s="45"/>
      <c r="N10" s="45">
        <f t="shared" si="4"/>
        <v>0</v>
      </c>
      <c r="O10" s="46">
        <f t="shared" si="5"/>
        <v>12480</v>
      </c>
      <c r="P10" s="47">
        <v>40110</v>
      </c>
      <c r="Q10" s="48"/>
      <c r="R10" s="49">
        <f t="shared" si="0"/>
        <v>0</v>
      </c>
      <c r="S10" s="49">
        <f t="shared" si="1"/>
        <v>0</v>
      </c>
      <c r="T10" s="50">
        <f t="shared" si="2"/>
        <v>12480</v>
      </c>
      <c r="U10" s="50">
        <f t="shared" si="3"/>
        <v>0</v>
      </c>
      <c r="V10" s="109"/>
      <c r="W10" s="59"/>
      <c r="X10" s="144"/>
      <c r="Y10" s="144"/>
      <c r="Z10" s="144"/>
      <c r="AA10" s="56"/>
      <c r="AB10" s="145"/>
    </row>
    <row r="11" spans="1:28" s="5" customFormat="1">
      <c r="A11" s="129">
        <v>5</v>
      </c>
      <c r="B11" s="143"/>
      <c r="C11" s="131" t="s">
        <v>2896</v>
      </c>
      <c r="D11" s="113" t="s">
        <v>2930</v>
      </c>
      <c r="E11" s="116" t="s">
        <v>407</v>
      </c>
      <c r="F11" s="116" t="s">
        <v>796</v>
      </c>
      <c r="G11" s="116" t="s">
        <v>1491</v>
      </c>
      <c r="H11" s="118">
        <v>10280</v>
      </c>
      <c r="I11" s="159"/>
      <c r="J11" s="44"/>
      <c r="K11" s="45"/>
      <c r="L11" s="45"/>
      <c r="M11" s="45"/>
      <c r="N11" s="45">
        <f t="shared" si="4"/>
        <v>0</v>
      </c>
      <c r="O11" s="46">
        <f t="shared" si="5"/>
        <v>10280</v>
      </c>
      <c r="P11" s="47"/>
      <c r="Q11" s="48"/>
      <c r="R11" s="49">
        <f t="shared" si="0"/>
        <v>0</v>
      </c>
      <c r="S11" s="49">
        <f t="shared" si="1"/>
        <v>-10280</v>
      </c>
      <c r="T11" s="50">
        <f t="shared" si="2"/>
        <v>0</v>
      </c>
      <c r="U11" s="50">
        <f t="shared" si="3"/>
        <v>10280</v>
      </c>
      <c r="V11" s="109"/>
      <c r="W11" s="59"/>
      <c r="X11" s="144"/>
      <c r="Y11" s="144"/>
      <c r="Z11" s="144"/>
      <c r="AA11" s="56"/>
      <c r="AB11" s="145"/>
    </row>
    <row r="12" spans="1:28" s="5" customFormat="1">
      <c r="A12" s="129">
        <v>6</v>
      </c>
      <c r="B12" s="143"/>
      <c r="C12" s="131" t="s">
        <v>2897</v>
      </c>
      <c r="D12" s="113" t="s">
        <v>2931</v>
      </c>
      <c r="E12" s="116" t="s">
        <v>398</v>
      </c>
      <c r="F12" s="116" t="s">
        <v>780</v>
      </c>
      <c r="G12" s="116" t="s">
        <v>1490</v>
      </c>
      <c r="H12" s="118">
        <v>8800</v>
      </c>
      <c r="I12" s="159"/>
      <c r="J12" s="44"/>
      <c r="K12" s="45"/>
      <c r="L12" s="45"/>
      <c r="M12" s="45"/>
      <c r="N12" s="45">
        <f t="shared" si="4"/>
        <v>0</v>
      </c>
      <c r="O12" s="46">
        <f t="shared" si="5"/>
        <v>8800</v>
      </c>
      <c r="P12" s="47">
        <v>40110</v>
      </c>
      <c r="Q12" s="48"/>
      <c r="R12" s="49">
        <f t="shared" si="0"/>
        <v>0</v>
      </c>
      <c r="S12" s="49">
        <f t="shared" si="1"/>
        <v>0</v>
      </c>
      <c r="T12" s="50">
        <f t="shared" si="2"/>
        <v>8800</v>
      </c>
      <c r="U12" s="50">
        <f t="shared" si="3"/>
        <v>0</v>
      </c>
      <c r="V12" s="109"/>
      <c r="W12" s="59"/>
      <c r="X12" s="144"/>
      <c r="Y12" s="144"/>
      <c r="Z12" s="144"/>
      <c r="AA12" s="56"/>
      <c r="AB12" s="145"/>
    </row>
    <row r="13" spans="1:28" s="5" customFormat="1">
      <c r="A13" s="129">
        <v>7</v>
      </c>
      <c r="B13" s="143"/>
      <c r="C13" s="131" t="s">
        <v>2898</v>
      </c>
      <c r="D13" s="113" t="s">
        <v>2932</v>
      </c>
      <c r="E13" s="116" t="s">
        <v>415</v>
      </c>
      <c r="F13" s="116" t="s">
        <v>784</v>
      </c>
      <c r="G13" s="116" t="s">
        <v>1490</v>
      </c>
      <c r="H13" s="118">
        <v>7860</v>
      </c>
      <c r="I13" s="159"/>
      <c r="J13" s="44"/>
      <c r="K13" s="45"/>
      <c r="L13" s="45"/>
      <c r="M13" s="45"/>
      <c r="N13" s="45">
        <f t="shared" si="4"/>
        <v>0</v>
      </c>
      <c r="O13" s="46">
        <f t="shared" si="5"/>
        <v>7860</v>
      </c>
      <c r="P13" s="47">
        <v>40110</v>
      </c>
      <c r="Q13" s="48"/>
      <c r="R13" s="49">
        <f t="shared" si="0"/>
        <v>0</v>
      </c>
      <c r="S13" s="49">
        <f t="shared" si="1"/>
        <v>0</v>
      </c>
      <c r="T13" s="50">
        <f t="shared" si="2"/>
        <v>7860</v>
      </c>
      <c r="U13" s="50">
        <f t="shared" si="3"/>
        <v>0</v>
      </c>
      <c r="V13" s="109"/>
      <c r="W13" s="59"/>
      <c r="X13" s="144"/>
      <c r="Y13" s="144"/>
      <c r="Z13" s="144"/>
      <c r="AA13" s="56"/>
      <c r="AB13" s="145"/>
    </row>
    <row r="14" spans="1:28" s="5" customFormat="1">
      <c r="A14" s="129">
        <v>8</v>
      </c>
      <c r="B14" s="143"/>
      <c r="C14" s="131" t="s">
        <v>2899</v>
      </c>
      <c r="D14" s="113" t="s">
        <v>2933</v>
      </c>
      <c r="E14" s="116" t="s">
        <v>398</v>
      </c>
      <c r="F14" s="116" t="s">
        <v>786</v>
      </c>
      <c r="G14" s="116" t="s">
        <v>1490</v>
      </c>
      <c r="H14" s="118">
        <v>7660</v>
      </c>
      <c r="I14" s="159"/>
      <c r="J14" s="44"/>
      <c r="K14" s="45"/>
      <c r="L14" s="45"/>
      <c r="M14" s="45"/>
      <c r="N14" s="45">
        <f t="shared" si="4"/>
        <v>0</v>
      </c>
      <c r="O14" s="46">
        <f t="shared" si="5"/>
        <v>7660</v>
      </c>
      <c r="P14" s="47">
        <v>40110</v>
      </c>
      <c r="Q14" s="48"/>
      <c r="R14" s="49">
        <f t="shared" si="0"/>
        <v>0</v>
      </c>
      <c r="S14" s="49">
        <f t="shared" si="1"/>
        <v>0</v>
      </c>
      <c r="T14" s="50">
        <f t="shared" si="2"/>
        <v>7660</v>
      </c>
      <c r="U14" s="50">
        <f t="shared" si="3"/>
        <v>0</v>
      </c>
      <c r="V14" s="109"/>
      <c r="W14" s="59"/>
      <c r="X14" s="144"/>
      <c r="Y14" s="144"/>
      <c r="Z14" s="144"/>
      <c r="AA14" s="56"/>
      <c r="AB14" s="145"/>
    </row>
    <row r="15" spans="1:28" s="5" customFormat="1">
      <c r="A15" s="129">
        <v>9</v>
      </c>
      <c r="B15" s="143"/>
      <c r="C15" s="131" t="s">
        <v>2900</v>
      </c>
      <c r="D15" s="113" t="s">
        <v>2934</v>
      </c>
      <c r="E15" s="116" t="s">
        <v>398</v>
      </c>
      <c r="F15" s="116" t="s">
        <v>787</v>
      </c>
      <c r="G15" s="116" t="s">
        <v>1490</v>
      </c>
      <c r="H15" s="118">
        <v>8830</v>
      </c>
      <c r="I15" s="159"/>
      <c r="J15" s="44"/>
      <c r="K15" s="45"/>
      <c r="L15" s="45"/>
      <c r="M15" s="45"/>
      <c r="N15" s="45">
        <f t="shared" si="4"/>
        <v>0</v>
      </c>
      <c r="O15" s="46">
        <f t="shared" si="5"/>
        <v>8830</v>
      </c>
      <c r="P15" s="47">
        <v>40110</v>
      </c>
      <c r="Q15" s="48"/>
      <c r="R15" s="49">
        <f t="shared" si="0"/>
        <v>0</v>
      </c>
      <c r="S15" s="49">
        <f t="shared" si="1"/>
        <v>0</v>
      </c>
      <c r="T15" s="50">
        <f t="shared" si="2"/>
        <v>8830</v>
      </c>
      <c r="U15" s="50">
        <f t="shared" si="3"/>
        <v>0</v>
      </c>
      <c r="V15" s="109"/>
      <c r="W15" s="59"/>
      <c r="X15" s="144"/>
      <c r="Y15" s="144"/>
      <c r="Z15" s="144"/>
      <c r="AA15" s="56"/>
      <c r="AB15" s="145"/>
    </row>
    <row r="16" spans="1:28" s="5" customFormat="1">
      <c r="A16" s="129">
        <v>10</v>
      </c>
      <c r="B16" s="143"/>
      <c r="C16" s="131" t="s">
        <v>2901</v>
      </c>
      <c r="D16" s="113" t="s">
        <v>2935</v>
      </c>
      <c r="E16" s="116" t="s">
        <v>398</v>
      </c>
      <c r="F16" s="116" t="s">
        <v>790</v>
      </c>
      <c r="G16" s="116" t="s">
        <v>1490</v>
      </c>
      <c r="H16" s="118">
        <v>7700</v>
      </c>
      <c r="I16" s="159"/>
      <c r="J16" s="44"/>
      <c r="K16" s="45"/>
      <c r="L16" s="45"/>
      <c r="M16" s="45"/>
      <c r="N16" s="45">
        <f t="shared" si="4"/>
        <v>0</v>
      </c>
      <c r="O16" s="46">
        <f t="shared" si="5"/>
        <v>7700</v>
      </c>
      <c r="P16" s="47">
        <v>40110</v>
      </c>
      <c r="Q16" s="48"/>
      <c r="R16" s="49">
        <f t="shared" si="0"/>
        <v>0</v>
      </c>
      <c r="S16" s="49">
        <f t="shared" si="1"/>
        <v>0</v>
      </c>
      <c r="T16" s="50">
        <f t="shared" si="2"/>
        <v>7700</v>
      </c>
      <c r="U16" s="50">
        <f t="shared" si="3"/>
        <v>0</v>
      </c>
      <c r="V16" s="109"/>
      <c r="W16" s="59"/>
      <c r="X16" s="144"/>
      <c r="Y16" s="144"/>
      <c r="Z16" s="144"/>
      <c r="AA16" s="56"/>
      <c r="AB16" s="145"/>
    </row>
    <row r="17" spans="1:28" s="5" customFormat="1">
      <c r="A17" s="129">
        <v>11</v>
      </c>
      <c r="B17" s="143"/>
      <c r="C17" s="131" t="s">
        <v>2902</v>
      </c>
      <c r="D17" s="113" t="s">
        <v>2936</v>
      </c>
      <c r="E17" s="116" t="s">
        <v>398</v>
      </c>
      <c r="F17" s="116" t="s">
        <v>791</v>
      </c>
      <c r="G17" s="116" t="s">
        <v>1490</v>
      </c>
      <c r="H17" s="118">
        <v>8780</v>
      </c>
      <c r="I17" s="159"/>
      <c r="J17" s="44"/>
      <c r="K17" s="45"/>
      <c r="L17" s="45"/>
      <c r="M17" s="45"/>
      <c r="N17" s="45">
        <f t="shared" si="4"/>
        <v>0</v>
      </c>
      <c r="O17" s="46">
        <f t="shared" si="5"/>
        <v>8780</v>
      </c>
      <c r="P17" s="47">
        <v>40110</v>
      </c>
      <c r="Q17" s="48"/>
      <c r="R17" s="49">
        <f t="shared" si="0"/>
        <v>0</v>
      </c>
      <c r="S17" s="49">
        <f t="shared" si="1"/>
        <v>0</v>
      </c>
      <c r="T17" s="50">
        <f t="shared" si="2"/>
        <v>8780</v>
      </c>
      <c r="U17" s="50">
        <f t="shared" si="3"/>
        <v>0</v>
      </c>
      <c r="V17" s="109"/>
      <c r="W17" s="59"/>
      <c r="X17" s="144"/>
      <c r="Y17" s="144"/>
      <c r="Z17" s="144"/>
      <c r="AA17" s="56"/>
      <c r="AB17" s="145"/>
    </row>
    <row r="18" spans="1:28" s="5" customFormat="1">
      <c r="A18" s="129">
        <v>12</v>
      </c>
      <c r="B18" s="143"/>
      <c r="C18" s="131" t="s">
        <v>2903</v>
      </c>
      <c r="D18" s="113" t="s">
        <v>2937</v>
      </c>
      <c r="E18" s="116" t="s">
        <v>398</v>
      </c>
      <c r="F18" s="116" t="s">
        <v>793</v>
      </c>
      <c r="G18" s="116" t="s">
        <v>1490</v>
      </c>
      <c r="H18" s="118">
        <v>9180</v>
      </c>
      <c r="I18" s="159"/>
      <c r="J18" s="44"/>
      <c r="K18" s="45"/>
      <c r="L18" s="45"/>
      <c r="M18" s="45"/>
      <c r="N18" s="45">
        <f t="shared" si="4"/>
        <v>0</v>
      </c>
      <c r="O18" s="46">
        <f t="shared" si="5"/>
        <v>9180</v>
      </c>
      <c r="P18" s="47">
        <v>40110</v>
      </c>
      <c r="Q18" s="48"/>
      <c r="R18" s="49">
        <f t="shared" si="0"/>
        <v>0</v>
      </c>
      <c r="S18" s="49">
        <f t="shared" si="1"/>
        <v>0</v>
      </c>
      <c r="T18" s="50">
        <f t="shared" si="2"/>
        <v>9180</v>
      </c>
      <c r="U18" s="50">
        <f t="shared" si="3"/>
        <v>0</v>
      </c>
      <c r="V18" s="109"/>
      <c r="W18" s="59"/>
      <c r="X18" s="144"/>
      <c r="Y18" s="144"/>
      <c r="Z18" s="144"/>
      <c r="AA18" s="56"/>
      <c r="AB18" s="145"/>
    </row>
    <row r="19" spans="1:28" s="5" customFormat="1">
      <c r="A19" s="129">
        <v>13</v>
      </c>
      <c r="B19" s="143"/>
      <c r="C19" s="131" t="s">
        <v>2904</v>
      </c>
      <c r="D19" s="113" t="s">
        <v>2938</v>
      </c>
      <c r="E19" s="116" t="s">
        <v>398</v>
      </c>
      <c r="F19" s="116" t="s">
        <v>794</v>
      </c>
      <c r="G19" s="116" t="s">
        <v>1490</v>
      </c>
      <c r="H19" s="118">
        <v>8620</v>
      </c>
      <c r="I19" s="159"/>
      <c r="J19" s="44"/>
      <c r="K19" s="45"/>
      <c r="L19" s="45"/>
      <c r="M19" s="45"/>
      <c r="N19" s="45">
        <f t="shared" si="4"/>
        <v>0</v>
      </c>
      <c r="O19" s="46">
        <f t="shared" si="5"/>
        <v>8620</v>
      </c>
      <c r="P19" s="47">
        <v>40110</v>
      </c>
      <c r="Q19" s="48"/>
      <c r="R19" s="49">
        <f t="shared" si="0"/>
        <v>0</v>
      </c>
      <c r="S19" s="49">
        <f t="shared" si="1"/>
        <v>0</v>
      </c>
      <c r="T19" s="50">
        <f t="shared" si="2"/>
        <v>8620</v>
      </c>
      <c r="U19" s="50">
        <f t="shared" si="3"/>
        <v>0</v>
      </c>
      <c r="V19" s="109"/>
      <c r="W19" s="59"/>
      <c r="X19" s="144"/>
      <c r="Y19" s="144"/>
      <c r="Z19" s="144"/>
      <c r="AA19" s="56"/>
      <c r="AB19" s="145"/>
    </row>
    <row r="20" spans="1:28" s="5" customFormat="1">
      <c r="A20" s="129">
        <v>14</v>
      </c>
      <c r="B20" s="143"/>
      <c r="C20" s="131" t="s">
        <v>2905</v>
      </c>
      <c r="D20" s="113" t="s">
        <v>2939</v>
      </c>
      <c r="E20" s="116" t="s">
        <v>398</v>
      </c>
      <c r="F20" s="116" t="s">
        <v>795</v>
      </c>
      <c r="G20" s="116" t="s">
        <v>1490</v>
      </c>
      <c r="H20" s="118">
        <v>8690</v>
      </c>
      <c r="I20" s="159"/>
      <c r="J20" s="44"/>
      <c r="K20" s="45"/>
      <c r="L20" s="45"/>
      <c r="M20" s="45"/>
      <c r="N20" s="45">
        <f t="shared" si="4"/>
        <v>0</v>
      </c>
      <c r="O20" s="46">
        <f t="shared" si="5"/>
        <v>8690</v>
      </c>
      <c r="P20" s="47">
        <v>40110</v>
      </c>
      <c r="Q20" s="48"/>
      <c r="R20" s="49">
        <f t="shared" si="0"/>
        <v>0</v>
      </c>
      <c r="S20" s="49">
        <f t="shared" si="1"/>
        <v>0</v>
      </c>
      <c r="T20" s="50">
        <f t="shared" si="2"/>
        <v>8690</v>
      </c>
      <c r="U20" s="50">
        <f t="shared" si="3"/>
        <v>0</v>
      </c>
      <c r="V20" s="109"/>
      <c r="W20" s="59"/>
      <c r="X20" s="144"/>
      <c r="Y20" s="144"/>
      <c r="Z20" s="144"/>
      <c r="AA20" s="56"/>
      <c r="AB20" s="145"/>
    </row>
    <row r="21" spans="1:28" s="5" customFormat="1">
      <c r="A21" s="129">
        <v>15</v>
      </c>
      <c r="B21" s="143"/>
      <c r="C21" s="131" t="s">
        <v>2906</v>
      </c>
      <c r="D21" s="113" t="s">
        <v>2940</v>
      </c>
      <c r="E21" s="116" t="s">
        <v>398</v>
      </c>
      <c r="F21" s="116" t="s">
        <v>800</v>
      </c>
      <c r="G21" s="116" t="s">
        <v>1490</v>
      </c>
      <c r="H21" s="118">
        <v>7470</v>
      </c>
      <c r="I21" s="159"/>
      <c r="J21" s="44"/>
      <c r="K21" s="45"/>
      <c r="L21" s="45"/>
      <c r="M21" s="45"/>
      <c r="N21" s="45">
        <f t="shared" si="4"/>
        <v>0</v>
      </c>
      <c r="O21" s="46">
        <f t="shared" si="5"/>
        <v>7470</v>
      </c>
      <c r="P21" s="47">
        <v>40110</v>
      </c>
      <c r="Q21" s="48"/>
      <c r="R21" s="49">
        <f t="shared" si="0"/>
        <v>0</v>
      </c>
      <c r="S21" s="49">
        <f t="shared" si="1"/>
        <v>0</v>
      </c>
      <c r="T21" s="50">
        <f t="shared" si="2"/>
        <v>7470</v>
      </c>
      <c r="U21" s="50">
        <f t="shared" si="3"/>
        <v>0</v>
      </c>
      <c r="V21" s="109"/>
      <c r="W21" s="59"/>
      <c r="X21" s="144"/>
      <c r="Y21" s="144"/>
      <c r="Z21" s="144"/>
      <c r="AA21" s="56"/>
      <c r="AB21" s="145"/>
    </row>
    <row r="22" spans="1:28" s="5" customFormat="1">
      <c r="A22" s="129">
        <v>16</v>
      </c>
      <c r="B22" s="143"/>
      <c r="C22" s="131" t="s">
        <v>2907</v>
      </c>
      <c r="D22" s="113" t="s">
        <v>2941</v>
      </c>
      <c r="E22" s="116" t="s">
        <v>398</v>
      </c>
      <c r="F22" s="116" t="s">
        <v>804</v>
      </c>
      <c r="G22" s="116" t="s">
        <v>1490</v>
      </c>
      <c r="H22" s="118">
        <v>9170</v>
      </c>
      <c r="I22" s="159"/>
      <c r="J22" s="44"/>
      <c r="K22" s="45"/>
      <c r="L22" s="45"/>
      <c r="M22" s="45"/>
      <c r="N22" s="45">
        <f t="shared" si="4"/>
        <v>0</v>
      </c>
      <c r="O22" s="46">
        <f t="shared" si="5"/>
        <v>9170</v>
      </c>
      <c r="P22" s="47">
        <v>40110</v>
      </c>
      <c r="Q22" s="48"/>
      <c r="R22" s="49">
        <f t="shared" si="0"/>
        <v>0</v>
      </c>
      <c r="S22" s="49">
        <f t="shared" si="1"/>
        <v>0</v>
      </c>
      <c r="T22" s="50">
        <f t="shared" si="2"/>
        <v>9170</v>
      </c>
      <c r="U22" s="50">
        <f t="shared" si="3"/>
        <v>0</v>
      </c>
      <c r="V22" s="109"/>
      <c r="W22" s="59"/>
      <c r="X22" s="144"/>
      <c r="Y22" s="144"/>
      <c r="Z22" s="144"/>
      <c r="AA22" s="56"/>
      <c r="AB22" s="145"/>
    </row>
    <row r="23" spans="1:28" s="5" customFormat="1">
      <c r="A23" s="129">
        <v>17</v>
      </c>
      <c r="B23" s="143"/>
      <c r="C23" s="131" t="s">
        <v>2908</v>
      </c>
      <c r="D23" s="113" t="s">
        <v>2942</v>
      </c>
      <c r="E23" s="116" t="s">
        <v>398</v>
      </c>
      <c r="F23" s="116" t="s">
        <v>806</v>
      </c>
      <c r="G23" s="116" t="s">
        <v>1490</v>
      </c>
      <c r="H23" s="118">
        <v>9060</v>
      </c>
      <c r="I23" s="159"/>
      <c r="J23" s="44"/>
      <c r="K23" s="45"/>
      <c r="L23" s="45"/>
      <c r="M23" s="45"/>
      <c r="N23" s="45">
        <f t="shared" si="4"/>
        <v>0</v>
      </c>
      <c r="O23" s="46">
        <f t="shared" si="5"/>
        <v>9060</v>
      </c>
      <c r="P23" s="47">
        <v>40110</v>
      </c>
      <c r="Q23" s="48"/>
      <c r="R23" s="49">
        <f t="shared" si="0"/>
        <v>0</v>
      </c>
      <c r="S23" s="49">
        <f t="shared" si="1"/>
        <v>0</v>
      </c>
      <c r="T23" s="50">
        <f t="shared" si="2"/>
        <v>9060</v>
      </c>
      <c r="U23" s="50">
        <f t="shared" si="3"/>
        <v>0</v>
      </c>
      <c r="V23" s="109"/>
      <c r="W23" s="59"/>
      <c r="X23" s="144"/>
      <c r="Y23" s="144"/>
      <c r="Z23" s="144"/>
      <c r="AA23" s="56"/>
      <c r="AB23" s="145"/>
    </row>
    <row r="24" spans="1:28" s="5" customFormat="1">
      <c r="A24" s="129">
        <v>18</v>
      </c>
      <c r="B24" s="143"/>
      <c r="C24" s="131" t="s">
        <v>2909</v>
      </c>
      <c r="D24" s="113" t="s">
        <v>2943</v>
      </c>
      <c r="E24" s="116" t="s">
        <v>398</v>
      </c>
      <c r="F24" s="116" t="s">
        <v>807</v>
      </c>
      <c r="G24" s="116" t="s">
        <v>1490</v>
      </c>
      <c r="H24" s="118">
        <v>7630</v>
      </c>
      <c r="I24" s="159"/>
      <c r="J24" s="44"/>
      <c r="K24" s="45"/>
      <c r="L24" s="45"/>
      <c r="M24" s="45"/>
      <c r="N24" s="45">
        <f t="shared" si="4"/>
        <v>0</v>
      </c>
      <c r="O24" s="46">
        <f t="shared" si="5"/>
        <v>7630</v>
      </c>
      <c r="P24" s="47">
        <v>40110</v>
      </c>
      <c r="Q24" s="48"/>
      <c r="R24" s="49">
        <f t="shared" si="0"/>
        <v>0</v>
      </c>
      <c r="S24" s="49">
        <f t="shared" si="1"/>
        <v>0</v>
      </c>
      <c r="T24" s="50">
        <f t="shared" si="2"/>
        <v>7630</v>
      </c>
      <c r="U24" s="50">
        <f t="shared" si="3"/>
        <v>0</v>
      </c>
      <c r="V24" s="109"/>
      <c r="W24" s="59"/>
      <c r="X24" s="144"/>
      <c r="Y24" s="144"/>
      <c r="Z24" s="144"/>
      <c r="AA24" s="56"/>
      <c r="AB24" s="145"/>
    </row>
    <row r="25" spans="1:28" s="5" customFormat="1">
      <c r="A25" s="129">
        <v>19</v>
      </c>
      <c r="B25" s="143"/>
      <c r="C25" s="131" t="s">
        <v>2910</v>
      </c>
      <c r="D25" s="113" t="s">
        <v>2944</v>
      </c>
      <c r="E25" s="116" t="s">
        <v>398</v>
      </c>
      <c r="F25" s="116" t="s">
        <v>810</v>
      </c>
      <c r="G25" s="116" t="s">
        <v>1490</v>
      </c>
      <c r="H25" s="118">
        <v>7470</v>
      </c>
      <c r="I25" s="159"/>
      <c r="J25" s="44"/>
      <c r="K25" s="45"/>
      <c r="L25" s="45"/>
      <c r="M25" s="45"/>
      <c r="N25" s="45">
        <f t="shared" si="4"/>
        <v>0</v>
      </c>
      <c r="O25" s="46">
        <f t="shared" si="5"/>
        <v>7470</v>
      </c>
      <c r="P25" s="47">
        <v>40110</v>
      </c>
      <c r="Q25" s="48"/>
      <c r="R25" s="49">
        <f t="shared" si="0"/>
        <v>0</v>
      </c>
      <c r="S25" s="49">
        <f t="shared" si="1"/>
        <v>0</v>
      </c>
      <c r="T25" s="50">
        <f t="shared" si="2"/>
        <v>7470</v>
      </c>
      <c r="U25" s="50">
        <f t="shared" si="3"/>
        <v>0</v>
      </c>
      <c r="V25" s="109"/>
      <c r="W25" s="59"/>
      <c r="X25" s="144"/>
      <c r="Y25" s="144"/>
      <c r="Z25" s="144"/>
      <c r="AA25" s="56"/>
      <c r="AB25" s="145"/>
    </row>
    <row r="26" spans="1:28" s="5" customFormat="1">
      <c r="A26" s="129">
        <v>20</v>
      </c>
      <c r="B26" s="143"/>
      <c r="C26" s="131" t="s">
        <v>2911</v>
      </c>
      <c r="D26" s="113" t="s">
        <v>2945</v>
      </c>
      <c r="E26" s="116" t="s">
        <v>398</v>
      </c>
      <c r="F26" s="116" t="s">
        <v>788</v>
      </c>
      <c r="G26" s="116" t="s">
        <v>1490</v>
      </c>
      <c r="H26" s="118">
        <v>10260</v>
      </c>
      <c r="I26" s="159"/>
      <c r="J26" s="44"/>
      <c r="K26" s="45"/>
      <c r="L26" s="45"/>
      <c r="M26" s="45"/>
      <c r="N26" s="45">
        <f t="shared" si="4"/>
        <v>0</v>
      </c>
      <c r="O26" s="46">
        <f t="shared" si="5"/>
        <v>10260</v>
      </c>
      <c r="P26" s="47">
        <v>40110</v>
      </c>
      <c r="Q26" s="48"/>
      <c r="R26" s="49">
        <f t="shared" si="0"/>
        <v>0</v>
      </c>
      <c r="S26" s="49">
        <f t="shared" si="1"/>
        <v>0</v>
      </c>
      <c r="T26" s="50">
        <f t="shared" si="2"/>
        <v>10260</v>
      </c>
      <c r="U26" s="50">
        <f t="shared" si="3"/>
        <v>0</v>
      </c>
      <c r="V26" s="109"/>
      <c r="W26" s="59"/>
      <c r="X26" s="144"/>
      <c r="Y26" s="144"/>
      <c r="Z26" s="144"/>
      <c r="AA26" s="56"/>
      <c r="AB26" s="145"/>
    </row>
    <row r="27" spans="1:28" s="5" customFormat="1">
      <c r="A27" s="129">
        <v>21</v>
      </c>
      <c r="B27" s="143"/>
      <c r="C27" s="131" t="s">
        <v>2912</v>
      </c>
      <c r="D27" s="113" t="s">
        <v>2946</v>
      </c>
      <c r="E27" s="116" t="s">
        <v>444</v>
      </c>
      <c r="F27" s="116" t="s">
        <v>789</v>
      </c>
      <c r="G27" s="116" t="s">
        <v>1490</v>
      </c>
      <c r="H27" s="118">
        <v>11530</v>
      </c>
      <c r="I27" s="159"/>
      <c r="J27" s="44"/>
      <c r="K27" s="45"/>
      <c r="L27" s="45"/>
      <c r="M27" s="45"/>
      <c r="N27" s="45">
        <f t="shared" si="4"/>
        <v>0</v>
      </c>
      <c r="O27" s="46">
        <f t="shared" si="5"/>
        <v>11530</v>
      </c>
      <c r="P27" s="47">
        <v>40110</v>
      </c>
      <c r="Q27" s="48"/>
      <c r="R27" s="49">
        <f t="shared" si="0"/>
        <v>0</v>
      </c>
      <c r="S27" s="49">
        <f t="shared" si="1"/>
        <v>0</v>
      </c>
      <c r="T27" s="50">
        <f t="shared" si="2"/>
        <v>11530</v>
      </c>
      <c r="U27" s="50">
        <f t="shared" si="3"/>
        <v>0</v>
      </c>
      <c r="V27" s="109"/>
      <c r="W27" s="59"/>
      <c r="X27" s="144"/>
      <c r="Y27" s="144"/>
      <c r="Z27" s="144"/>
      <c r="AA27" s="56"/>
      <c r="AB27" s="145"/>
    </row>
    <row r="28" spans="1:28" s="5" customFormat="1">
      <c r="A28" s="129">
        <v>22</v>
      </c>
      <c r="B28" s="143"/>
      <c r="C28" s="131" t="s">
        <v>2913</v>
      </c>
      <c r="D28" s="113" t="s">
        <v>2947</v>
      </c>
      <c r="E28" s="116" t="s">
        <v>398</v>
      </c>
      <c r="F28" s="116" t="s">
        <v>797</v>
      </c>
      <c r="G28" s="116" t="s">
        <v>1490</v>
      </c>
      <c r="H28" s="118">
        <v>9040</v>
      </c>
      <c r="I28" s="159"/>
      <c r="J28" s="44"/>
      <c r="K28" s="45"/>
      <c r="L28" s="45"/>
      <c r="M28" s="45"/>
      <c r="N28" s="45">
        <f t="shared" si="4"/>
        <v>0</v>
      </c>
      <c r="O28" s="46">
        <f t="shared" si="5"/>
        <v>9040</v>
      </c>
      <c r="P28" s="47">
        <v>40110</v>
      </c>
      <c r="Q28" s="48"/>
      <c r="R28" s="49">
        <f t="shared" si="0"/>
        <v>0</v>
      </c>
      <c r="S28" s="49">
        <f t="shared" si="1"/>
        <v>0</v>
      </c>
      <c r="T28" s="50">
        <f t="shared" si="2"/>
        <v>9040</v>
      </c>
      <c r="U28" s="50">
        <f t="shared" si="3"/>
        <v>0</v>
      </c>
      <c r="V28" s="109"/>
      <c r="W28" s="59"/>
      <c r="X28" s="144"/>
      <c r="Y28" s="144"/>
      <c r="Z28" s="144"/>
      <c r="AA28" s="56"/>
      <c r="AB28" s="145"/>
    </row>
    <row r="29" spans="1:28" s="5" customFormat="1">
      <c r="A29" s="129">
        <v>23</v>
      </c>
      <c r="B29" s="143"/>
      <c r="C29" s="131" t="s">
        <v>2914</v>
      </c>
      <c r="D29" s="113" t="s">
        <v>2948</v>
      </c>
      <c r="E29" s="116" t="s">
        <v>390</v>
      </c>
      <c r="F29" s="116" t="s">
        <v>813</v>
      </c>
      <c r="G29" s="116" t="s">
        <v>1490</v>
      </c>
      <c r="H29" s="118">
        <v>7470</v>
      </c>
      <c r="I29" s="159"/>
      <c r="J29" s="44"/>
      <c r="K29" s="45"/>
      <c r="L29" s="45"/>
      <c r="M29" s="45"/>
      <c r="N29" s="45">
        <f t="shared" si="4"/>
        <v>0</v>
      </c>
      <c r="O29" s="46">
        <f t="shared" si="5"/>
        <v>7470</v>
      </c>
      <c r="P29" s="47">
        <v>40110</v>
      </c>
      <c r="Q29" s="48"/>
      <c r="R29" s="49">
        <f t="shared" si="0"/>
        <v>0</v>
      </c>
      <c r="S29" s="49">
        <f t="shared" si="1"/>
        <v>0</v>
      </c>
      <c r="T29" s="50">
        <f t="shared" si="2"/>
        <v>7470</v>
      </c>
      <c r="U29" s="50">
        <f t="shared" si="3"/>
        <v>0</v>
      </c>
      <c r="V29" s="109"/>
      <c r="W29" s="59"/>
      <c r="X29" s="144"/>
      <c r="Y29" s="144"/>
      <c r="Z29" s="144"/>
      <c r="AA29" s="56"/>
      <c r="AB29" s="145"/>
    </row>
    <row r="30" spans="1:28" s="5" customFormat="1">
      <c r="A30" s="129">
        <v>24</v>
      </c>
      <c r="B30" s="143"/>
      <c r="C30" s="131" t="s">
        <v>2915</v>
      </c>
      <c r="D30" s="113" t="s">
        <v>2949</v>
      </c>
      <c r="E30" s="116" t="s">
        <v>398</v>
      </c>
      <c r="F30" s="116" t="s">
        <v>783</v>
      </c>
      <c r="G30" s="116" t="s">
        <v>1490</v>
      </c>
      <c r="H30" s="118">
        <v>9920</v>
      </c>
      <c r="I30" s="159"/>
      <c r="J30" s="44"/>
      <c r="K30" s="45"/>
      <c r="L30" s="45"/>
      <c r="M30" s="45"/>
      <c r="N30" s="45">
        <f t="shared" si="4"/>
        <v>0</v>
      </c>
      <c r="O30" s="46">
        <f t="shared" si="5"/>
        <v>9920</v>
      </c>
      <c r="P30" s="47">
        <v>40110</v>
      </c>
      <c r="Q30" s="48"/>
      <c r="R30" s="49">
        <f t="shared" si="0"/>
        <v>0</v>
      </c>
      <c r="S30" s="49">
        <f t="shared" si="1"/>
        <v>0</v>
      </c>
      <c r="T30" s="50">
        <f t="shared" si="2"/>
        <v>9920</v>
      </c>
      <c r="U30" s="50">
        <f t="shared" si="3"/>
        <v>0</v>
      </c>
      <c r="V30" s="109"/>
      <c r="W30" s="59"/>
      <c r="X30" s="144"/>
      <c r="Y30" s="144"/>
      <c r="Z30" s="144"/>
      <c r="AA30" s="56"/>
      <c r="AB30" s="145"/>
    </row>
    <row r="31" spans="1:28" s="5" customFormat="1">
      <c r="A31" s="129">
        <v>25</v>
      </c>
      <c r="B31" s="143"/>
      <c r="C31" s="131" t="s">
        <v>2916</v>
      </c>
      <c r="D31" s="136" t="s">
        <v>2950</v>
      </c>
      <c r="E31" s="116" t="s">
        <v>398</v>
      </c>
      <c r="F31" s="116" t="s">
        <v>785</v>
      </c>
      <c r="G31" s="116" t="s">
        <v>1490</v>
      </c>
      <c r="H31" s="118">
        <v>7500</v>
      </c>
      <c r="I31" s="159"/>
      <c r="J31" s="44"/>
      <c r="K31" s="45"/>
      <c r="L31" s="45"/>
      <c r="M31" s="45"/>
      <c r="N31" s="45">
        <f t="shared" si="4"/>
        <v>0</v>
      </c>
      <c r="O31" s="46">
        <f t="shared" si="5"/>
        <v>7500</v>
      </c>
      <c r="P31" s="47">
        <v>40110</v>
      </c>
      <c r="Q31" s="48"/>
      <c r="R31" s="49">
        <f t="shared" si="0"/>
        <v>0</v>
      </c>
      <c r="S31" s="49">
        <f t="shared" si="1"/>
        <v>0</v>
      </c>
      <c r="T31" s="50">
        <f t="shared" si="2"/>
        <v>7500</v>
      </c>
      <c r="U31" s="50">
        <f t="shared" si="3"/>
        <v>0</v>
      </c>
      <c r="V31" s="109"/>
      <c r="W31" s="59"/>
      <c r="X31" s="144"/>
      <c r="Y31" s="144"/>
      <c r="Z31" s="144"/>
      <c r="AA31" s="56"/>
      <c r="AB31" s="145"/>
    </row>
    <row r="32" spans="1:28" s="5" customFormat="1">
      <c r="A32" s="129">
        <v>26</v>
      </c>
      <c r="B32" s="143"/>
      <c r="C32" s="131" t="s">
        <v>2917</v>
      </c>
      <c r="D32" s="136" t="s">
        <v>2951</v>
      </c>
      <c r="E32" s="116" t="s">
        <v>398</v>
      </c>
      <c r="F32" s="116" t="s">
        <v>805</v>
      </c>
      <c r="G32" s="116" t="s">
        <v>1490</v>
      </c>
      <c r="H32" s="118">
        <v>8890</v>
      </c>
      <c r="I32" s="159"/>
      <c r="J32" s="44"/>
      <c r="K32" s="45"/>
      <c r="L32" s="45"/>
      <c r="M32" s="45"/>
      <c r="N32" s="45">
        <f t="shared" si="4"/>
        <v>0</v>
      </c>
      <c r="O32" s="46">
        <f t="shared" si="5"/>
        <v>8890</v>
      </c>
      <c r="P32" s="47">
        <v>40110</v>
      </c>
      <c r="Q32" s="48"/>
      <c r="R32" s="49">
        <f t="shared" si="0"/>
        <v>0</v>
      </c>
      <c r="S32" s="49">
        <f t="shared" si="1"/>
        <v>0</v>
      </c>
      <c r="T32" s="50">
        <f t="shared" si="2"/>
        <v>8890</v>
      </c>
      <c r="U32" s="50">
        <f t="shared" si="3"/>
        <v>0</v>
      </c>
      <c r="V32" s="109"/>
      <c r="W32" s="59"/>
      <c r="X32" s="144"/>
      <c r="Y32" s="144"/>
      <c r="Z32" s="144"/>
      <c r="AA32" s="56"/>
      <c r="AB32" s="145"/>
    </row>
    <row r="33" spans="1:28" s="5" customFormat="1">
      <c r="A33" s="129">
        <v>27</v>
      </c>
      <c r="B33" s="143"/>
      <c r="C33" s="131" t="s">
        <v>2918</v>
      </c>
      <c r="D33" s="136" t="s">
        <v>2952</v>
      </c>
      <c r="E33" s="116" t="s">
        <v>398</v>
      </c>
      <c r="F33" s="116" t="s">
        <v>811</v>
      </c>
      <c r="G33" s="116" t="s">
        <v>1490</v>
      </c>
      <c r="H33" s="118">
        <v>7650</v>
      </c>
      <c r="I33" s="159"/>
      <c r="J33" s="44"/>
      <c r="K33" s="45"/>
      <c r="L33" s="45"/>
      <c r="M33" s="45"/>
      <c r="N33" s="45">
        <f t="shared" si="4"/>
        <v>0</v>
      </c>
      <c r="O33" s="46">
        <f t="shared" si="5"/>
        <v>7650</v>
      </c>
      <c r="P33" s="47">
        <v>40110</v>
      </c>
      <c r="Q33" s="48"/>
      <c r="R33" s="49">
        <f t="shared" si="0"/>
        <v>0</v>
      </c>
      <c r="S33" s="49">
        <f t="shared" si="1"/>
        <v>0</v>
      </c>
      <c r="T33" s="50">
        <f t="shared" si="2"/>
        <v>7650</v>
      </c>
      <c r="U33" s="50">
        <f t="shared" si="3"/>
        <v>0</v>
      </c>
      <c r="V33" s="109"/>
      <c r="W33" s="59"/>
      <c r="X33" s="144"/>
      <c r="Y33" s="144"/>
      <c r="Z33" s="144"/>
      <c r="AA33" s="56"/>
      <c r="AB33" s="145"/>
    </row>
    <row r="34" spans="1:28" s="5" customFormat="1">
      <c r="A34" s="129">
        <v>28</v>
      </c>
      <c r="B34" s="143"/>
      <c r="C34" s="131" t="s">
        <v>2919</v>
      </c>
      <c r="D34" s="136" t="s">
        <v>2953</v>
      </c>
      <c r="E34" s="116" t="s">
        <v>398</v>
      </c>
      <c r="F34" s="116" t="s">
        <v>812</v>
      </c>
      <c r="G34" s="116" t="s">
        <v>1490</v>
      </c>
      <c r="H34" s="118">
        <v>7670</v>
      </c>
      <c r="I34" s="159"/>
      <c r="J34" s="44"/>
      <c r="K34" s="45"/>
      <c r="L34" s="45"/>
      <c r="M34" s="45"/>
      <c r="N34" s="45">
        <f t="shared" si="4"/>
        <v>0</v>
      </c>
      <c r="O34" s="46">
        <f t="shared" si="5"/>
        <v>7670</v>
      </c>
      <c r="P34" s="47">
        <v>40110</v>
      </c>
      <c r="Q34" s="48"/>
      <c r="R34" s="49">
        <f t="shared" si="0"/>
        <v>0</v>
      </c>
      <c r="S34" s="49">
        <f t="shared" si="1"/>
        <v>0</v>
      </c>
      <c r="T34" s="50">
        <f t="shared" si="2"/>
        <v>7670</v>
      </c>
      <c r="U34" s="50">
        <f t="shared" si="3"/>
        <v>0</v>
      </c>
      <c r="V34" s="109"/>
      <c r="W34" s="59"/>
      <c r="X34" s="144"/>
      <c r="Y34" s="144"/>
      <c r="Z34" s="144"/>
      <c r="AA34" s="56"/>
      <c r="AB34" s="145"/>
    </row>
    <row r="35" spans="1:28" s="5" customFormat="1">
      <c r="A35" s="129">
        <v>29</v>
      </c>
      <c r="B35" s="143"/>
      <c r="C35" s="131" t="s">
        <v>2920</v>
      </c>
      <c r="D35" s="136" t="s">
        <v>2954</v>
      </c>
      <c r="E35" s="116" t="s">
        <v>398</v>
      </c>
      <c r="F35" s="116" t="s">
        <v>781</v>
      </c>
      <c r="G35" s="116" t="s">
        <v>1490</v>
      </c>
      <c r="H35" s="118">
        <v>8920</v>
      </c>
      <c r="I35" s="159"/>
      <c r="J35" s="44"/>
      <c r="K35" s="45"/>
      <c r="L35" s="45"/>
      <c r="M35" s="45"/>
      <c r="N35" s="45">
        <f t="shared" si="4"/>
        <v>0</v>
      </c>
      <c r="O35" s="46">
        <f t="shared" si="5"/>
        <v>8920</v>
      </c>
      <c r="P35" s="47">
        <v>40110</v>
      </c>
      <c r="Q35" s="48"/>
      <c r="R35" s="49">
        <f t="shared" si="0"/>
        <v>0</v>
      </c>
      <c r="S35" s="49">
        <f t="shared" si="1"/>
        <v>0</v>
      </c>
      <c r="T35" s="50">
        <f t="shared" si="2"/>
        <v>8920</v>
      </c>
      <c r="U35" s="50">
        <f t="shared" si="3"/>
        <v>0</v>
      </c>
      <c r="V35" s="109"/>
      <c r="W35" s="59"/>
      <c r="X35" s="144"/>
      <c r="Y35" s="144"/>
      <c r="Z35" s="144"/>
      <c r="AA35" s="56"/>
      <c r="AB35" s="145"/>
    </row>
    <row r="36" spans="1:28" s="5" customFormat="1">
      <c r="A36" s="129">
        <v>30</v>
      </c>
      <c r="B36" s="143"/>
      <c r="C36" s="131" t="s">
        <v>2921</v>
      </c>
      <c r="D36" s="136" t="s">
        <v>2955</v>
      </c>
      <c r="E36" s="116" t="s">
        <v>415</v>
      </c>
      <c r="F36" s="116" t="s">
        <v>801</v>
      </c>
      <c r="G36" s="116" t="s">
        <v>1490</v>
      </c>
      <c r="H36" s="118">
        <v>9010</v>
      </c>
      <c r="I36" s="159"/>
      <c r="J36" s="44"/>
      <c r="K36" s="45"/>
      <c r="L36" s="45"/>
      <c r="M36" s="45"/>
      <c r="N36" s="45">
        <f t="shared" si="4"/>
        <v>0</v>
      </c>
      <c r="O36" s="46">
        <f t="shared" si="5"/>
        <v>9010</v>
      </c>
      <c r="P36" s="47">
        <v>40110</v>
      </c>
      <c r="Q36" s="48"/>
      <c r="R36" s="49">
        <f t="shared" si="0"/>
        <v>0</v>
      </c>
      <c r="S36" s="49">
        <f t="shared" si="1"/>
        <v>0</v>
      </c>
      <c r="T36" s="50">
        <f t="shared" si="2"/>
        <v>9010</v>
      </c>
      <c r="U36" s="50">
        <f t="shared" si="3"/>
        <v>0</v>
      </c>
      <c r="V36" s="109"/>
      <c r="W36" s="59"/>
      <c r="X36" s="144"/>
    </row>
    <row r="37" spans="1:28" s="5" customFormat="1">
      <c r="A37" s="129">
        <v>31</v>
      </c>
      <c r="B37" s="143"/>
      <c r="C37" s="131" t="s">
        <v>2922</v>
      </c>
      <c r="D37" s="136" t="s">
        <v>2956</v>
      </c>
      <c r="E37" s="116" t="s">
        <v>475</v>
      </c>
      <c r="F37" s="116" t="s">
        <v>792</v>
      </c>
      <c r="G37" s="116" t="s">
        <v>1491</v>
      </c>
      <c r="H37" s="118">
        <v>8680</v>
      </c>
      <c r="I37" s="159"/>
      <c r="J37" s="44"/>
      <c r="K37" s="45"/>
      <c r="L37" s="45"/>
      <c r="M37" s="45"/>
      <c r="N37" s="45">
        <f t="shared" si="4"/>
        <v>0</v>
      </c>
      <c r="O37" s="46">
        <f t="shared" si="5"/>
        <v>8680</v>
      </c>
      <c r="P37" s="47">
        <v>40110</v>
      </c>
      <c r="Q37" s="48"/>
      <c r="R37" s="49">
        <f t="shared" si="0"/>
        <v>0</v>
      </c>
      <c r="S37" s="49">
        <f t="shared" si="1"/>
        <v>0</v>
      </c>
      <c r="T37" s="50">
        <f t="shared" si="2"/>
        <v>8680</v>
      </c>
      <c r="U37" s="50">
        <f t="shared" si="3"/>
        <v>0</v>
      </c>
      <c r="V37" s="109"/>
      <c r="W37" s="59"/>
      <c r="X37" s="144"/>
    </row>
    <row r="38" spans="1:28" s="5" customFormat="1">
      <c r="A38" s="129">
        <v>32</v>
      </c>
      <c r="B38" s="143"/>
      <c r="C38" s="131" t="s">
        <v>2923</v>
      </c>
      <c r="D38" s="136" t="s">
        <v>2957</v>
      </c>
      <c r="E38" s="116" t="s">
        <v>475</v>
      </c>
      <c r="F38" s="116" t="s">
        <v>799</v>
      </c>
      <c r="G38" s="116" t="s">
        <v>1491</v>
      </c>
      <c r="H38" s="118">
        <v>8410</v>
      </c>
      <c r="I38" s="159"/>
      <c r="J38" s="44"/>
      <c r="K38" s="45"/>
      <c r="L38" s="45"/>
      <c r="M38" s="45"/>
      <c r="N38" s="45">
        <f t="shared" si="4"/>
        <v>0</v>
      </c>
      <c r="O38" s="46">
        <f t="shared" si="5"/>
        <v>8410</v>
      </c>
      <c r="P38" s="47">
        <v>40110</v>
      </c>
      <c r="Q38" s="48"/>
      <c r="R38" s="49">
        <f t="shared" si="0"/>
        <v>0</v>
      </c>
      <c r="S38" s="49">
        <f t="shared" si="1"/>
        <v>0</v>
      </c>
      <c r="T38" s="50">
        <f t="shared" si="2"/>
        <v>8410</v>
      </c>
      <c r="U38" s="50">
        <f t="shared" si="3"/>
        <v>0</v>
      </c>
      <c r="V38" s="109"/>
      <c r="W38" s="59"/>
      <c r="X38" s="144"/>
    </row>
    <row r="39" spans="1:28" s="5" customFormat="1">
      <c r="A39" s="129">
        <v>33</v>
      </c>
      <c r="B39" s="143"/>
      <c r="C39" s="131" t="s">
        <v>2924</v>
      </c>
      <c r="D39" s="136" t="s">
        <v>2958</v>
      </c>
      <c r="E39" s="116" t="s">
        <v>432</v>
      </c>
      <c r="F39" s="116" t="s">
        <v>809</v>
      </c>
      <c r="G39" s="116" t="s">
        <v>1491</v>
      </c>
      <c r="H39" s="118">
        <v>8030</v>
      </c>
      <c r="I39" s="159"/>
      <c r="J39" s="44"/>
      <c r="K39" s="45"/>
      <c r="L39" s="45"/>
      <c r="M39" s="45"/>
      <c r="N39" s="45">
        <f t="shared" si="4"/>
        <v>0</v>
      </c>
      <c r="O39" s="46">
        <f t="shared" si="5"/>
        <v>8030</v>
      </c>
      <c r="P39" s="47">
        <v>40110</v>
      </c>
      <c r="Q39" s="48"/>
      <c r="R39" s="49">
        <f t="shared" si="0"/>
        <v>0</v>
      </c>
      <c r="S39" s="49">
        <f t="shared" si="1"/>
        <v>0</v>
      </c>
      <c r="T39" s="50">
        <f t="shared" si="2"/>
        <v>8030</v>
      </c>
      <c r="U39" s="50">
        <f t="shared" si="3"/>
        <v>0</v>
      </c>
      <c r="V39" s="109"/>
      <c r="W39" s="59"/>
      <c r="X39" s="144"/>
    </row>
    <row r="40" spans="1:28" s="5" customFormat="1">
      <c r="A40" s="129">
        <v>34</v>
      </c>
      <c r="B40" s="143"/>
      <c r="C40" s="131" t="s">
        <v>2925</v>
      </c>
      <c r="D40" s="136" t="s">
        <v>2959</v>
      </c>
      <c r="E40" s="116" t="s">
        <v>401</v>
      </c>
      <c r="F40" s="116" t="s">
        <v>808</v>
      </c>
      <c r="G40" s="116" t="s">
        <v>1491</v>
      </c>
      <c r="H40" s="118">
        <v>11970</v>
      </c>
      <c r="I40" s="159"/>
      <c r="J40" s="44"/>
      <c r="K40" s="45"/>
      <c r="L40" s="45"/>
      <c r="M40" s="45"/>
      <c r="N40" s="45">
        <f t="shared" si="4"/>
        <v>0</v>
      </c>
      <c r="O40" s="46">
        <f t="shared" si="5"/>
        <v>11970</v>
      </c>
      <c r="P40" s="47">
        <v>40110</v>
      </c>
      <c r="Q40" s="48"/>
      <c r="R40" s="49">
        <f t="shared" si="0"/>
        <v>0</v>
      </c>
      <c r="S40" s="49">
        <f t="shared" si="1"/>
        <v>0</v>
      </c>
      <c r="T40" s="50">
        <f t="shared" si="2"/>
        <v>11970</v>
      </c>
      <c r="U40" s="50">
        <f t="shared" si="3"/>
        <v>0</v>
      </c>
      <c r="V40" s="109"/>
    </row>
  </sheetData>
  <mergeCells count="4">
    <mergeCell ref="A1:U1"/>
    <mergeCell ref="A2:U2"/>
    <mergeCell ref="J3:U3"/>
    <mergeCell ref="B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72"/>
  <sheetViews>
    <sheetView topLeftCell="A61" workbookViewId="0">
      <selection activeCell="I73" sqref="I73"/>
    </sheetView>
  </sheetViews>
  <sheetFormatPr defaultRowHeight="14.25"/>
  <cols>
    <col min="1" max="1" width="3.625" style="1" bestFit="1" customWidth="1"/>
    <col min="2" max="2" width="21.75" style="1" customWidth="1"/>
    <col min="3" max="3" width="24" style="1" customWidth="1"/>
    <col min="4" max="4" width="20" style="1" bestFit="1" customWidth="1"/>
    <col min="5" max="5" width="13.25" style="1" customWidth="1"/>
    <col min="6" max="6" width="13.125" style="1" customWidth="1"/>
    <col min="7" max="7" width="11.25" style="1" customWidth="1"/>
    <col min="8" max="8" width="16.75" style="1" customWidth="1"/>
    <col min="9" max="9" width="10.5" style="1" customWidth="1"/>
    <col min="10" max="12" width="8.125" style="1" bestFit="1" customWidth="1"/>
    <col min="13" max="13" width="8.25" style="1" bestFit="1" customWidth="1"/>
    <col min="14" max="14" width="7.125" style="1" bestFit="1" customWidth="1"/>
    <col min="15" max="15" width="10.75" style="1" bestFit="1" customWidth="1"/>
    <col min="16" max="16" width="6.125" style="1" bestFit="1" customWidth="1"/>
    <col min="17" max="17" width="4.875" style="1" bestFit="1" customWidth="1"/>
    <col min="18" max="18" width="8.125" style="1" bestFit="1" customWidth="1"/>
    <col min="19" max="19" width="6.75" style="1" bestFit="1" customWidth="1"/>
    <col min="20" max="20" width="8.875" style="1" bestFit="1" customWidth="1"/>
    <col min="21" max="27" width="9" style="1"/>
    <col min="28" max="28" width="9.875" style="1" bestFit="1" customWidth="1"/>
    <col min="29" max="16384" width="9" style="1"/>
  </cols>
  <sheetData>
    <row r="1" spans="1:28" ht="18.75">
      <c r="A1" s="201" t="s">
        <v>1822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8" ht="18.7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</row>
    <row r="3" spans="1:28" ht="18.75">
      <c r="A3" s="64"/>
      <c r="B3" s="65"/>
      <c r="C3" s="66" t="s">
        <v>1</v>
      </c>
      <c r="D3" s="67"/>
      <c r="E3" s="66" t="s">
        <v>2</v>
      </c>
      <c r="F3" s="64"/>
      <c r="G3" s="68" t="s">
        <v>3</v>
      </c>
      <c r="H3" s="68"/>
      <c r="I3" s="203" t="s">
        <v>3370</v>
      </c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1:28" ht="18.75" customHeight="1">
      <c r="A4" s="69" t="s">
        <v>4</v>
      </c>
      <c r="B4" s="125"/>
      <c r="C4" s="70" t="s">
        <v>6</v>
      </c>
      <c r="D4" s="70" t="s">
        <v>2</v>
      </c>
      <c r="E4" s="70" t="s">
        <v>7</v>
      </c>
      <c r="F4" s="69" t="s">
        <v>1488</v>
      </c>
      <c r="G4" s="71" t="s">
        <v>128</v>
      </c>
      <c r="H4" s="71"/>
      <c r="I4" s="72" t="s">
        <v>15</v>
      </c>
      <c r="J4" s="72" t="s">
        <v>15</v>
      </c>
      <c r="K4" s="72" t="s">
        <v>16</v>
      </c>
      <c r="L4" s="72" t="s">
        <v>16</v>
      </c>
      <c r="M4" s="71" t="s">
        <v>9</v>
      </c>
      <c r="N4" s="70" t="s">
        <v>10</v>
      </c>
      <c r="O4" s="70" t="s">
        <v>8</v>
      </c>
      <c r="P4" s="73" t="s">
        <v>11</v>
      </c>
      <c r="Q4" s="74" t="s">
        <v>12</v>
      </c>
      <c r="R4" s="74" t="s">
        <v>12</v>
      </c>
      <c r="S4" s="74" t="s">
        <v>8</v>
      </c>
      <c r="T4" s="74" t="s">
        <v>13</v>
      </c>
    </row>
    <row r="5" spans="1:28" ht="18.75">
      <c r="A5" s="75"/>
      <c r="B5" s="76"/>
      <c r="C5" s="77"/>
      <c r="D5" s="78"/>
      <c r="E5" s="77"/>
      <c r="F5" s="75" t="s">
        <v>1489</v>
      </c>
      <c r="G5" s="79" t="s">
        <v>14</v>
      </c>
      <c r="H5" s="79"/>
      <c r="I5" s="80">
        <v>1</v>
      </c>
      <c r="J5" s="80">
        <v>2</v>
      </c>
      <c r="K5" s="80">
        <v>1</v>
      </c>
      <c r="L5" s="80">
        <v>2</v>
      </c>
      <c r="M5" s="72" t="s">
        <v>17</v>
      </c>
      <c r="N5" s="77" t="s">
        <v>18</v>
      </c>
      <c r="O5" s="77" t="s">
        <v>19</v>
      </c>
      <c r="P5" s="79" t="s">
        <v>20</v>
      </c>
      <c r="Q5" s="75" t="s">
        <v>21</v>
      </c>
      <c r="R5" s="75" t="s">
        <v>22</v>
      </c>
      <c r="S5" s="75" t="s">
        <v>23</v>
      </c>
      <c r="T5" s="75" t="s">
        <v>24</v>
      </c>
    </row>
    <row r="6" spans="1:28" ht="18.75">
      <c r="A6" s="112"/>
      <c r="B6" s="140" t="s">
        <v>3031</v>
      </c>
      <c r="C6" s="111"/>
      <c r="D6" s="83">
        <f>G6*4/100</f>
        <v>29759.599999999999</v>
      </c>
      <c r="E6" s="81"/>
      <c r="F6" s="82"/>
      <c r="G6" s="156">
        <f>SUM(G7:G72)</f>
        <v>743990</v>
      </c>
      <c r="H6" s="161"/>
      <c r="I6" s="84">
        <v>100</v>
      </c>
      <c r="J6" s="84">
        <v>100</v>
      </c>
      <c r="K6" s="84">
        <v>100</v>
      </c>
      <c r="L6" s="84">
        <v>100</v>
      </c>
      <c r="M6" s="85">
        <f>((I6+J6)/2*80/100)+((K6+L6)/2*20/100)</f>
        <v>100</v>
      </c>
      <c r="N6" s="86"/>
      <c r="O6" s="87">
        <f>D6-Q6</f>
        <v>29759.599999999999</v>
      </c>
      <c r="P6" s="88"/>
      <c r="Q6" s="89">
        <f>SUM(R6:T6)</f>
        <v>0</v>
      </c>
      <c r="R6" s="87">
        <f>SUM(R7:R72)</f>
        <v>-230</v>
      </c>
      <c r="S6" s="90"/>
      <c r="T6" s="91">
        <f>SUM(T7:T72)</f>
        <v>230</v>
      </c>
    </row>
    <row r="7" spans="1:28" s="138" customFormat="1" ht="20.25">
      <c r="A7" s="141">
        <v>1</v>
      </c>
      <c r="B7" s="131" t="s">
        <v>2965</v>
      </c>
      <c r="C7" s="113">
        <v>1459900037833</v>
      </c>
      <c r="D7" s="116" t="s">
        <v>33</v>
      </c>
      <c r="E7" s="116" t="s">
        <v>597</v>
      </c>
      <c r="F7" s="116" t="s">
        <v>1495</v>
      </c>
      <c r="G7" s="123">
        <v>15840</v>
      </c>
      <c r="H7" s="161"/>
      <c r="I7" s="92"/>
      <c r="J7" s="93"/>
      <c r="K7" s="93"/>
      <c r="L7" s="93"/>
      <c r="M7" s="93">
        <f t="shared" ref="M7:M37" si="0">L7*30/100+J7*70/100</f>
        <v>0</v>
      </c>
      <c r="N7" s="94">
        <f t="shared" ref="N7:N37" si="1">G7</f>
        <v>15840</v>
      </c>
      <c r="O7" s="95">
        <v>39630</v>
      </c>
      <c r="P7" s="96"/>
      <c r="Q7" s="97">
        <f t="shared" ref="Q7:Q37" si="2">N7*P7/100</f>
        <v>0</v>
      </c>
      <c r="R7" s="97">
        <f t="shared" ref="R7:R37" si="3">(S7+T7)-G7-T7</f>
        <v>0</v>
      </c>
      <c r="S7" s="98">
        <f t="shared" ref="S7:S37" si="4">IF((G7+Q7)&lt;=O7,G7+CEILING(Q7, 10),O7)</f>
        <v>15840</v>
      </c>
      <c r="T7" s="98">
        <f t="shared" ref="T7:T37" si="5">IF((G7+Q7)&gt;=O7,(G7+Q7)-S7,0)</f>
        <v>0</v>
      </c>
      <c r="U7" s="137"/>
      <c r="V7" s="137" t="s">
        <v>61</v>
      </c>
      <c r="W7" s="137" t="s">
        <v>518</v>
      </c>
      <c r="X7" s="137"/>
      <c r="Y7" s="137" t="s">
        <v>26</v>
      </c>
      <c r="Z7" s="137" t="s">
        <v>519</v>
      </c>
      <c r="AB7" s="139">
        <v>14900</v>
      </c>
    </row>
    <row r="8" spans="1:28" s="138" customFormat="1" ht="20.25">
      <c r="A8" s="141">
        <v>2</v>
      </c>
      <c r="B8" s="131" t="s">
        <v>2966</v>
      </c>
      <c r="C8" s="113" t="s">
        <v>3032</v>
      </c>
      <c r="D8" s="116" t="s">
        <v>26</v>
      </c>
      <c r="E8" s="116" t="s">
        <v>519</v>
      </c>
      <c r="F8" s="116" t="s">
        <v>1495</v>
      </c>
      <c r="G8" s="123">
        <v>14900</v>
      </c>
      <c r="I8" s="92"/>
      <c r="J8" s="93"/>
      <c r="K8" s="93"/>
      <c r="L8" s="93"/>
      <c r="M8" s="93">
        <f t="shared" si="0"/>
        <v>0</v>
      </c>
      <c r="N8" s="94">
        <f t="shared" si="1"/>
        <v>14900</v>
      </c>
      <c r="O8" s="95">
        <v>39630</v>
      </c>
      <c r="P8" s="96"/>
      <c r="Q8" s="97">
        <f t="shared" si="2"/>
        <v>0</v>
      </c>
      <c r="R8" s="97">
        <f t="shared" si="3"/>
        <v>0</v>
      </c>
      <c r="S8" s="98">
        <f t="shared" si="4"/>
        <v>14900</v>
      </c>
      <c r="T8" s="98">
        <f t="shared" si="5"/>
        <v>0</v>
      </c>
      <c r="U8" s="137"/>
      <c r="V8" s="137" t="s">
        <v>520</v>
      </c>
      <c r="W8" s="137" t="s">
        <v>521</v>
      </c>
      <c r="X8" s="137"/>
      <c r="Y8" s="137" t="s">
        <v>390</v>
      </c>
      <c r="Z8" s="137" t="s">
        <v>522</v>
      </c>
      <c r="AB8" s="139">
        <v>8940</v>
      </c>
    </row>
    <row r="9" spans="1:28" s="138" customFormat="1" ht="20.25">
      <c r="A9" s="141">
        <v>3</v>
      </c>
      <c r="B9" s="131" t="s">
        <v>2967</v>
      </c>
      <c r="C9" s="113" t="s">
        <v>3033</v>
      </c>
      <c r="D9" s="116" t="s">
        <v>26</v>
      </c>
      <c r="E9" s="116" t="s">
        <v>536</v>
      </c>
      <c r="F9" s="116" t="s">
        <v>1495</v>
      </c>
      <c r="G9" s="123">
        <v>15160</v>
      </c>
      <c r="I9" s="92"/>
      <c r="J9" s="93"/>
      <c r="K9" s="93"/>
      <c r="L9" s="93"/>
      <c r="M9" s="93">
        <f t="shared" si="0"/>
        <v>0</v>
      </c>
      <c r="N9" s="94">
        <f t="shared" si="1"/>
        <v>15160</v>
      </c>
      <c r="O9" s="95">
        <v>39630</v>
      </c>
      <c r="P9" s="96"/>
      <c r="Q9" s="97">
        <f t="shared" si="2"/>
        <v>0</v>
      </c>
      <c r="R9" s="97">
        <f t="shared" si="3"/>
        <v>0</v>
      </c>
      <c r="S9" s="98">
        <f t="shared" si="4"/>
        <v>15160</v>
      </c>
      <c r="T9" s="98">
        <f t="shared" si="5"/>
        <v>0</v>
      </c>
      <c r="U9" s="137"/>
      <c r="V9" s="137" t="s">
        <v>523</v>
      </c>
      <c r="W9" s="137" t="s">
        <v>524</v>
      </c>
      <c r="X9" s="137"/>
      <c r="Y9" s="137" t="s">
        <v>398</v>
      </c>
      <c r="Z9" s="137" t="s">
        <v>525</v>
      </c>
      <c r="AB9" s="139">
        <v>9860</v>
      </c>
    </row>
    <row r="10" spans="1:28" s="138" customFormat="1" ht="20.25">
      <c r="A10" s="141">
        <v>4</v>
      </c>
      <c r="B10" s="131" t="s">
        <v>2968</v>
      </c>
      <c r="C10" s="113" t="s">
        <v>3034</v>
      </c>
      <c r="D10" s="116" t="s">
        <v>26</v>
      </c>
      <c r="E10" s="116" t="s">
        <v>563</v>
      </c>
      <c r="F10" s="116" t="s">
        <v>1495</v>
      </c>
      <c r="G10" s="123">
        <v>15060</v>
      </c>
      <c r="I10" s="92"/>
      <c r="J10" s="93"/>
      <c r="K10" s="93"/>
      <c r="L10" s="93"/>
      <c r="M10" s="93">
        <f t="shared" si="0"/>
        <v>0</v>
      </c>
      <c r="N10" s="94">
        <f t="shared" si="1"/>
        <v>15060</v>
      </c>
      <c r="O10" s="95">
        <v>39630</v>
      </c>
      <c r="P10" s="96"/>
      <c r="Q10" s="97">
        <f t="shared" si="2"/>
        <v>0</v>
      </c>
      <c r="R10" s="97">
        <f t="shared" si="3"/>
        <v>0</v>
      </c>
      <c r="S10" s="98">
        <f t="shared" si="4"/>
        <v>15060</v>
      </c>
      <c r="T10" s="98">
        <f t="shared" si="5"/>
        <v>0</v>
      </c>
      <c r="U10" s="137"/>
      <c r="V10" s="137" t="s">
        <v>526</v>
      </c>
      <c r="W10" s="137" t="s">
        <v>527</v>
      </c>
      <c r="X10" s="137"/>
      <c r="Y10" s="137" t="s">
        <v>398</v>
      </c>
      <c r="Z10" s="137" t="s">
        <v>528</v>
      </c>
      <c r="AB10" s="139">
        <v>10100</v>
      </c>
    </row>
    <row r="11" spans="1:28" s="138" customFormat="1" ht="20.25">
      <c r="A11" s="141">
        <v>5</v>
      </c>
      <c r="B11" s="131" t="s">
        <v>2969</v>
      </c>
      <c r="C11" s="113" t="s">
        <v>3035</v>
      </c>
      <c r="D11" s="116" t="s">
        <v>26</v>
      </c>
      <c r="E11" s="116" t="s">
        <v>593</v>
      </c>
      <c r="F11" s="116" t="s">
        <v>1495</v>
      </c>
      <c r="G11" s="123">
        <v>14900</v>
      </c>
      <c r="H11" s="161"/>
      <c r="I11" s="92"/>
      <c r="J11" s="93"/>
      <c r="K11" s="93"/>
      <c r="L11" s="93"/>
      <c r="M11" s="93">
        <f t="shared" si="0"/>
        <v>0</v>
      </c>
      <c r="N11" s="94">
        <f t="shared" si="1"/>
        <v>14900</v>
      </c>
      <c r="O11" s="95">
        <v>39630</v>
      </c>
      <c r="P11" s="96"/>
      <c r="Q11" s="97">
        <f t="shared" si="2"/>
        <v>0</v>
      </c>
      <c r="R11" s="97">
        <f t="shared" si="3"/>
        <v>0</v>
      </c>
      <c r="S11" s="98">
        <f t="shared" si="4"/>
        <v>14900</v>
      </c>
      <c r="T11" s="98">
        <f t="shared" si="5"/>
        <v>0</v>
      </c>
      <c r="U11" s="137"/>
      <c r="V11" s="137" t="s">
        <v>100</v>
      </c>
      <c r="W11" s="137" t="s">
        <v>36</v>
      </c>
      <c r="X11" s="137"/>
      <c r="Y11" s="137" t="s">
        <v>530</v>
      </c>
      <c r="Z11" s="137" t="s">
        <v>529</v>
      </c>
      <c r="AB11" s="139">
        <v>12270</v>
      </c>
    </row>
    <row r="12" spans="1:28" s="138" customFormat="1" ht="20.25">
      <c r="A12" s="141">
        <v>7</v>
      </c>
      <c r="B12" s="131" t="s">
        <v>2970</v>
      </c>
      <c r="C12" s="113" t="s">
        <v>3036</v>
      </c>
      <c r="D12" s="116" t="s">
        <v>26</v>
      </c>
      <c r="E12" s="116" t="s">
        <v>656</v>
      </c>
      <c r="F12" s="116" t="s">
        <v>1495</v>
      </c>
      <c r="G12" s="123">
        <v>15060</v>
      </c>
      <c r="H12" s="161"/>
      <c r="I12" s="92"/>
      <c r="J12" s="93"/>
      <c r="K12" s="93"/>
      <c r="L12" s="93"/>
      <c r="M12" s="93">
        <f t="shared" si="0"/>
        <v>0</v>
      </c>
      <c r="N12" s="94">
        <f t="shared" si="1"/>
        <v>15060</v>
      </c>
      <c r="O12" s="95">
        <v>39630</v>
      </c>
      <c r="P12" s="96"/>
      <c r="Q12" s="97">
        <f t="shared" si="2"/>
        <v>0</v>
      </c>
      <c r="R12" s="97">
        <f t="shared" si="3"/>
        <v>0</v>
      </c>
      <c r="S12" s="98">
        <f t="shared" si="4"/>
        <v>15060</v>
      </c>
      <c r="T12" s="98">
        <f t="shared" si="5"/>
        <v>0</v>
      </c>
      <c r="U12" s="137"/>
      <c r="V12" s="137" t="s">
        <v>532</v>
      </c>
      <c r="W12" s="137" t="s">
        <v>533</v>
      </c>
      <c r="X12" s="137"/>
      <c r="Y12" s="137" t="s">
        <v>398</v>
      </c>
      <c r="Z12" s="137" t="s">
        <v>534</v>
      </c>
      <c r="AB12" s="139">
        <v>9640</v>
      </c>
    </row>
    <row r="13" spans="1:28" s="138" customFormat="1" ht="20.25">
      <c r="A13" s="141">
        <v>8</v>
      </c>
      <c r="B13" s="131" t="s">
        <v>2971</v>
      </c>
      <c r="C13" s="113" t="s">
        <v>3037</v>
      </c>
      <c r="D13" s="116" t="s">
        <v>26</v>
      </c>
      <c r="E13" s="116" t="s">
        <v>664</v>
      </c>
      <c r="F13" s="116" t="s">
        <v>1495</v>
      </c>
      <c r="G13" s="123">
        <v>14920</v>
      </c>
      <c r="H13" s="161"/>
      <c r="I13" s="92"/>
      <c r="J13" s="93"/>
      <c r="K13" s="93"/>
      <c r="L13" s="93"/>
      <c r="M13" s="93">
        <f t="shared" si="0"/>
        <v>0</v>
      </c>
      <c r="N13" s="94">
        <f t="shared" si="1"/>
        <v>14920</v>
      </c>
      <c r="O13" s="95">
        <v>39630</v>
      </c>
      <c r="P13" s="96"/>
      <c r="Q13" s="97">
        <f t="shared" si="2"/>
        <v>0</v>
      </c>
      <c r="R13" s="97">
        <f t="shared" si="3"/>
        <v>0</v>
      </c>
      <c r="S13" s="98">
        <f t="shared" si="4"/>
        <v>14920</v>
      </c>
      <c r="T13" s="98">
        <f t="shared" si="5"/>
        <v>0</v>
      </c>
      <c r="U13" s="137"/>
      <c r="V13" s="137" t="s">
        <v>535</v>
      </c>
      <c r="W13" s="137" t="s">
        <v>94</v>
      </c>
      <c r="X13" s="137"/>
      <c r="Y13" s="137" t="s">
        <v>26</v>
      </c>
      <c r="Z13" s="137" t="s">
        <v>536</v>
      </c>
      <c r="AB13" s="139">
        <v>15160</v>
      </c>
    </row>
    <row r="14" spans="1:28" s="138" customFormat="1" ht="20.25">
      <c r="A14" s="141">
        <v>9</v>
      </c>
      <c r="B14" s="131" t="s">
        <v>2972</v>
      </c>
      <c r="C14" s="113" t="s">
        <v>3038</v>
      </c>
      <c r="D14" s="116" t="s">
        <v>26</v>
      </c>
      <c r="E14" s="116" t="s">
        <v>673</v>
      </c>
      <c r="F14" s="116" t="s">
        <v>1495</v>
      </c>
      <c r="G14" s="123">
        <v>15160</v>
      </c>
      <c r="H14" s="161"/>
      <c r="I14" s="92"/>
      <c r="J14" s="93"/>
      <c r="K14" s="93"/>
      <c r="L14" s="93"/>
      <c r="M14" s="93">
        <f t="shared" si="0"/>
        <v>0</v>
      </c>
      <c r="N14" s="94">
        <f t="shared" si="1"/>
        <v>15160</v>
      </c>
      <c r="O14" s="95">
        <v>39630</v>
      </c>
      <c r="P14" s="96"/>
      <c r="Q14" s="97">
        <f t="shared" si="2"/>
        <v>0</v>
      </c>
      <c r="R14" s="97">
        <f t="shared" si="3"/>
        <v>0</v>
      </c>
      <c r="S14" s="98">
        <f t="shared" si="4"/>
        <v>15160</v>
      </c>
      <c r="T14" s="98">
        <f t="shared" si="5"/>
        <v>0</v>
      </c>
      <c r="U14" s="137"/>
      <c r="V14" s="137" t="s">
        <v>45</v>
      </c>
      <c r="W14" s="137" t="s">
        <v>537</v>
      </c>
      <c r="X14" s="137"/>
      <c r="Y14" s="137" t="s">
        <v>398</v>
      </c>
      <c r="Z14" s="137" t="s">
        <v>538</v>
      </c>
      <c r="AB14" s="139">
        <v>9860</v>
      </c>
    </row>
    <row r="15" spans="1:28" s="138" customFormat="1" ht="20.25">
      <c r="A15" s="141">
        <v>10</v>
      </c>
      <c r="B15" s="131" t="s">
        <v>2973</v>
      </c>
      <c r="C15" s="113" t="s">
        <v>3039</v>
      </c>
      <c r="D15" s="116" t="s">
        <v>48</v>
      </c>
      <c r="E15" s="116" t="s">
        <v>549</v>
      </c>
      <c r="F15" s="116" t="s">
        <v>1495</v>
      </c>
      <c r="G15" s="123">
        <v>15060</v>
      </c>
      <c r="H15" s="161"/>
      <c r="I15" s="92"/>
      <c r="J15" s="93"/>
      <c r="K15" s="93"/>
      <c r="L15" s="93"/>
      <c r="M15" s="93">
        <f t="shared" si="0"/>
        <v>0</v>
      </c>
      <c r="N15" s="94">
        <f t="shared" si="1"/>
        <v>15060</v>
      </c>
      <c r="O15" s="95">
        <v>39630</v>
      </c>
      <c r="P15" s="96"/>
      <c r="Q15" s="97">
        <f t="shared" si="2"/>
        <v>0</v>
      </c>
      <c r="R15" s="97">
        <f t="shared" si="3"/>
        <v>0</v>
      </c>
      <c r="S15" s="98">
        <f t="shared" si="4"/>
        <v>15060</v>
      </c>
      <c r="T15" s="98">
        <f t="shared" si="5"/>
        <v>0</v>
      </c>
      <c r="U15" s="137"/>
      <c r="V15" s="137" t="s">
        <v>45</v>
      </c>
      <c r="W15" s="137" t="s">
        <v>539</v>
      </c>
      <c r="X15" s="137"/>
      <c r="Y15" s="137" t="s">
        <v>424</v>
      </c>
      <c r="Z15" s="137" t="s">
        <v>540</v>
      </c>
      <c r="AB15" s="139">
        <v>12440</v>
      </c>
    </row>
    <row r="16" spans="1:28" s="138" customFormat="1" ht="20.25">
      <c r="A16" s="141">
        <v>11</v>
      </c>
      <c r="B16" s="131" t="s">
        <v>2974</v>
      </c>
      <c r="C16" s="113" t="s">
        <v>3040</v>
      </c>
      <c r="D16" s="116" t="s">
        <v>530</v>
      </c>
      <c r="E16" s="116" t="s">
        <v>529</v>
      </c>
      <c r="F16" s="116" t="s">
        <v>1491</v>
      </c>
      <c r="G16" s="123">
        <v>12270</v>
      </c>
      <c r="H16" s="161"/>
      <c r="I16" s="92"/>
      <c r="J16" s="93"/>
      <c r="K16" s="93"/>
      <c r="L16" s="93"/>
      <c r="M16" s="93">
        <f t="shared" si="0"/>
        <v>0</v>
      </c>
      <c r="N16" s="94">
        <f t="shared" si="1"/>
        <v>12270</v>
      </c>
      <c r="O16" s="95">
        <v>39630</v>
      </c>
      <c r="P16" s="96"/>
      <c r="Q16" s="97">
        <f t="shared" si="2"/>
        <v>0</v>
      </c>
      <c r="R16" s="97">
        <f t="shared" si="3"/>
        <v>0</v>
      </c>
      <c r="S16" s="98">
        <f t="shared" si="4"/>
        <v>12270</v>
      </c>
      <c r="T16" s="98">
        <f t="shared" si="5"/>
        <v>0</v>
      </c>
      <c r="U16" s="137"/>
      <c r="V16" s="137" t="s">
        <v>541</v>
      </c>
      <c r="W16" s="137" t="s">
        <v>542</v>
      </c>
      <c r="X16" s="137"/>
      <c r="Y16" s="137" t="s">
        <v>390</v>
      </c>
      <c r="Z16" s="137" t="s">
        <v>543</v>
      </c>
      <c r="AB16" s="139">
        <v>9950</v>
      </c>
    </row>
    <row r="17" spans="1:28" s="138" customFormat="1" ht="20.25">
      <c r="A17" s="141">
        <v>12</v>
      </c>
      <c r="B17" s="131" t="s">
        <v>2975</v>
      </c>
      <c r="C17" s="113" t="s">
        <v>3041</v>
      </c>
      <c r="D17" s="116" t="s">
        <v>530</v>
      </c>
      <c r="E17" s="116" t="s">
        <v>608</v>
      </c>
      <c r="F17" s="116" t="s">
        <v>1491</v>
      </c>
      <c r="G17" s="123">
        <v>12380</v>
      </c>
      <c r="H17" s="161"/>
      <c r="I17" s="92"/>
      <c r="J17" s="93"/>
      <c r="K17" s="93"/>
      <c r="L17" s="93"/>
      <c r="M17" s="93">
        <f t="shared" si="0"/>
        <v>0</v>
      </c>
      <c r="N17" s="94">
        <f t="shared" si="1"/>
        <v>12380</v>
      </c>
      <c r="O17" s="95">
        <v>39630</v>
      </c>
      <c r="P17" s="96"/>
      <c r="Q17" s="97">
        <f t="shared" si="2"/>
        <v>0</v>
      </c>
      <c r="R17" s="97">
        <f t="shared" si="3"/>
        <v>0</v>
      </c>
      <c r="S17" s="98">
        <f t="shared" si="4"/>
        <v>12380</v>
      </c>
      <c r="T17" s="98">
        <f t="shared" si="5"/>
        <v>0</v>
      </c>
      <c r="U17" s="137"/>
      <c r="V17" s="137" t="s">
        <v>62</v>
      </c>
      <c r="W17" s="137" t="s">
        <v>544</v>
      </c>
      <c r="X17" s="137"/>
      <c r="Y17" s="137" t="s">
        <v>398</v>
      </c>
      <c r="Z17" s="137" t="s">
        <v>545</v>
      </c>
      <c r="AB17" s="139">
        <v>10130</v>
      </c>
    </row>
    <row r="18" spans="1:28" s="138" customFormat="1" ht="20.25">
      <c r="A18" s="141">
        <v>13</v>
      </c>
      <c r="B18" s="131" t="s">
        <v>2976</v>
      </c>
      <c r="C18" s="113" t="s">
        <v>3042</v>
      </c>
      <c r="D18" s="116" t="s">
        <v>127</v>
      </c>
      <c r="E18" s="116" t="s">
        <v>550</v>
      </c>
      <c r="F18" s="116" t="s">
        <v>1496</v>
      </c>
      <c r="G18" s="123">
        <v>14440</v>
      </c>
      <c r="H18" s="161"/>
      <c r="I18" s="92"/>
      <c r="J18" s="93"/>
      <c r="K18" s="93"/>
      <c r="L18" s="93"/>
      <c r="M18" s="93">
        <f t="shared" si="0"/>
        <v>0</v>
      </c>
      <c r="N18" s="94">
        <f t="shared" si="1"/>
        <v>14440</v>
      </c>
      <c r="O18" s="95">
        <v>39630</v>
      </c>
      <c r="P18" s="96"/>
      <c r="Q18" s="97">
        <f t="shared" si="2"/>
        <v>0</v>
      </c>
      <c r="R18" s="97">
        <f t="shared" si="3"/>
        <v>0</v>
      </c>
      <c r="S18" s="98">
        <f t="shared" si="4"/>
        <v>14440</v>
      </c>
      <c r="T18" s="98">
        <f t="shared" si="5"/>
        <v>0</v>
      </c>
      <c r="U18" s="137"/>
      <c r="V18" s="137" t="s">
        <v>546</v>
      </c>
      <c r="W18" s="137" t="s">
        <v>102</v>
      </c>
      <c r="X18" s="137"/>
      <c r="Y18" s="137" t="s">
        <v>398</v>
      </c>
      <c r="Z18" s="137" t="s">
        <v>547</v>
      </c>
      <c r="AB18" s="139">
        <v>12160</v>
      </c>
    </row>
    <row r="19" spans="1:28" s="138" customFormat="1" ht="20.25">
      <c r="A19" s="141">
        <v>14</v>
      </c>
      <c r="B19" s="131" t="s">
        <v>2977</v>
      </c>
      <c r="C19" s="113" t="s">
        <v>3043</v>
      </c>
      <c r="D19" s="116" t="s">
        <v>127</v>
      </c>
      <c r="E19" s="116" t="s">
        <v>581</v>
      </c>
      <c r="F19" s="116" t="s">
        <v>1496</v>
      </c>
      <c r="G19" s="123">
        <v>14400</v>
      </c>
      <c r="H19" s="161"/>
      <c r="I19" s="92"/>
      <c r="J19" s="93"/>
      <c r="K19" s="93"/>
      <c r="L19" s="93"/>
      <c r="M19" s="93">
        <f t="shared" si="0"/>
        <v>0</v>
      </c>
      <c r="N19" s="94">
        <f t="shared" si="1"/>
        <v>14400</v>
      </c>
      <c r="O19" s="95">
        <v>39630</v>
      </c>
      <c r="P19" s="96"/>
      <c r="Q19" s="97">
        <f t="shared" si="2"/>
        <v>0</v>
      </c>
      <c r="R19" s="97">
        <f t="shared" si="3"/>
        <v>0</v>
      </c>
      <c r="S19" s="98">
        <f t="shared" si="4"/>
        <v>14400</v>
      </c>
      <c r="T19" s="98">
        <f t="shared" si="5"/>
        <v>0</v>
      </c>
      <c r="U19" s="137"/>
      <c r="V19" s="137" t="s">
        <v>35</v>
      </c>
      <c r="W19" s="137" t="s">
        <v>548</v>
      </c>
      <c r="X19" s="137"/>
      <c r="Y19" s="137" t="s">
        <v>48</v>
      </c>
      <c r="Z19" s="137" t="s">
        <v>549</v>
      </c>
      <c r="AB19" s="139">
        <v>15060</v>
      </c>
    </row>
    <row r="20" spans="1:28" s="138" customFormat="1" ht="20.25">
      <c r="A20" s="141">
        <v>15</v>
      </c>
      <c r="B20" s="131" t="s">
        <v>2978</v>
      </c>
      <c r="C20" s="113" t="s">
        <v>3044</v>
      </c>
      <c r="D20" s="116" t="s">
        <v>127</v>
      </c>
      <c r="E20" s="116" t="s">
        <v>584</v>
      </c>
      <c r="F20" s="116" t="s">
        <v>1496</v>
      </c>
      <c r="G20" s="123">
        <v>14400</v>
      </c>
      <c r="H20" s="161"/>
      <c r="I20" s="92"/>
      <c r="J20" s="93"/>
      <c r="K20" s="93"/>
      <c r="L20" s="93"/>
      <c r="M20" s="93">
        <f t="shared" si="0"/>
        <v>0</v>
      </c>
      <c r="N20" s="94">
        <f t="shared" si="1"/>
        <v>14400</v>
      </c>
      <c r="O20" s="95">
        <v>39630</v>
      </c>
      <c r="P20" s="96"/>
      <c r="Q20" s="97">
        <f t="shared" si="2"/>
        <v>0</v>
      </c>
      <c r="R20" s="97">
        <f t="shared" si="3"/>
        <v>0</v>
      </c>
      <c r="S20" s="98">
        <f t="shared" si="4"/>
        <v>14400</v>
      </c>
      <c r="T20" s="98">
        <f t="shared" si="5"/>
        <v>0</v>
      </c>
      <c r="U20" s="137"/>
      <c r="V20" s="137" t="s">
        <v>49</v>
      </c>
      <c r="W20" s="137" t="s">
        <v>105</v>
      </c>
      <c r="X20" s="137"/>
      <c r="Y20" s="137" t="s">
        <v>127</v>
      </c>
      <c r="Z20" s="137" t="s">
        <v>550</v>
      </c>
      <c r="AB20" s="139">
        <v>14440</v>
      </c>
    </row>
    <row r="21" spans="1:28" s="138" customFormat="1" ht="20.25">
      <c r="A21" s="141">
        <v>16</v>
      </c>
      <c r="B21" s="131" t="s">
        <v>2979</v>
      </c>
      <c r="C21" s="113" t="s">
        <v>3045</v>
      </c>
      <c r="D21" s="116" t="s">
        <v>127</v>
      </c>
      <c r="E21" s="116" t="s">
        <v>599</v>
      </c>
      <c r="F21" s="116" t="s">
        <v>1496</v>
      </c>
      <c r="G21" s="123">
        <v>14560</v>
      </c>
      <c r="H21" s="161"/>
      <c r="I21" s="92"/>
      <c r="J21" s="93"/>
      <c r="K21" s="93"/>
      <c r="L21" s="93"/>
      <c r="M21" s="93">
        <f t="shared" si="0"/>
        <v>0</v>
      </c>
      <c r="N21" s="94">
        <f t="shared" si="1"/>
        <v>14560</v>
      </c>
      <c r="O21" s="95">
        <v>39630</v>
      </c>
      <c r="P21" s="96"/>
      <c r="Q21" s="97">
        <f t="shared" si="2"/>
        <v>0</v>
      </c>
      <c r="R21" s="97">
        <f t="shared" si="3"/>
        <v>0</v>
      </c>
      <c r="S21" s="98">
        <f t="shared" si="4"/>
        <v>14560</v>
      </c>
      <c r="T21" s="98">
        <f t="shared" si="5"/>
        <v>0</v>
      </c>
      <c r="U21" s="137"/>
      <c r="V21" s="137" t="s">
        <v>44</v>
      </c>
      <c r="W21" s="137" t="s">
        <v>551</v>
      </c>
      <c r="X21" s="137"/>
      <c r="Y21" s="137" t="s">
        <v>398</v>
      </c>
      <c r="Z21" s="137" t="s">
        <v>552</v>
      </c>
      <c r="AB21" s="139">
        <v>11930</v>
      </c>
    </row>
    <row r="22" spans="1:28" s="138" customFormat="1" ht="20.25">
      <c r="A22" s="141">
        <v>17</v>
      </c>
      <c r="B22" s="131" t="s">
        <v>2980</v>
      </c>
      <c r="C22" s="113" t="s">
        <v>3046</v>
      </c>
      <c r="D22" s="116" t="s">
        <v>424</v>
      </c>
      <c r="E22" s="116" t="s">
        <v>540</v>
      </c>
      <c r="F22" s="116" t="s">
        <v>1491</v>
      </c>
      <c r="G22" s="123">
        <v>12440</v>
      </c>
      <c r="H22" s="161"/>
      <c r="I22" s="92"/>
      <c r="J22" s="93"/>
      <c r="K22" s="93"/>
      <c r="L22" s="93"/>
      <c r="M22" s="93">
        <f t="shared" si="0"/>
        <v>0</v>
      </c>
      <c r="N22" s="94">
        <f t="shared" si="1"/>
        <v>12440</v>
      </c>
      <c r="O22" s="95">
        <v>39630</v>
      </c>
      <c r="P22" s="96"/>
      <c r="Q22" s="97">
        <f t="shared" si="2"/>
        <v>0</v>
      </c>
      <c r="R22" s="97">
        <f t="shared" si="3"/>
        <v>0</v>
      </c>
      <c r="S22" s="98">
        <f t="shared" si="4"/>
        <v>12440</v>
      </c>
      <c r="T22" s="98">
        <f t="shared" si="5"/>
        <v>0</v>
      </c>
      <c r="U22" s="137"/>
      <c r="V22" s="137" t="s">
        <v>44</v>
      </c>
      <c r="W22" s="137" t="s">
        <v>553</v>
      </c>
      <c r="X22" s="137"/>
      <c r="Y22" s="137" t="s">
        <v>395</v>
      </c>
      <c r="Z22" s="137" t="s">
        <v>554</v>
      </c>
      <c r="AB22" s="139">
        <v>11790</v>
      </c>
    </row>
    <row r="23" spans="1:28" s="138" customFormat="1" ht="20.25">
      <c r="A23" s="141">
        <v>18</v>
      </c>
      <c r="B23" s="131" t="s">
        <v>2981</v>
      </c>
      <c r="C23" s="113" t="s">
        <v>3047</v>
      </c>
      <c r="D23" s="116" t="s">
        <v>424</v>
      </c>
      <c r="E23" s="116" t="s">
        <v>627</v>
      </c>
      <c r="F23" s="116" t="s">
        <v>1491</v>
      </c>
      <c r="G23" s="123">
        <v>11810</v>
      </c>
      <c r="H23" s="161"/>
      <c r="I23" s="92"/>
      <c r="J23" s="93"/>
      <c r="K23" s="93"/>
      <c r="L23" s="93"/>
      <c r="M23" s="93">
        <f t="shared" si="0"/>
        <v>0</v>
      </c>
      <c r="N23" s="94">
        <f t="shared" si="1"/>
        <v>11810</v>
      </c>
      <c r="O23" s="95">
        <v>39630</v>
      </c>
      <c r="P23" s="96"/>
      <c r="Q23" s="97">
        <f t="shared" si="2"/>
        <v>0</v>
      </c>
      <c r="R23" s="97">
        <f t="shared" si="3"/>
        <v>0</v>
      </c>
      <c r="S23" s="98">
        <f t="shared" si="4"/>
        <v>11810</v>
      </c>
      <c r="T23" s="98">
        <f t="shared" si="5"/>
        <v>0</v>
      </c>
      <c r="U23" s="137"/>
      <c r="V23" s="137" t="s">
        <v>555</v>
      </c>
      <c r="W23" s="137" t="s">
        <v>556</v>
      </c>
      <c r="X23" s="137"/>
      <c r="Y23" s="137" t="s">
        <v>398</v>
      </c>
      <c r="Z23" s="137" t="s">
        <v>557</v>
      </c>
      <c r="AB23" s="139">
        <v>10810</v>
      </c>
    </row>
    <row r="24" spans="1:28" s="138" customFormat="1" ht="20.25">
      <c r="A24" s="141">
        <v>19</v>
      </c>
      <c r="B24" s="131" t="s">
        <v>2982</v>
      </c>
      <c r="C24" s="113" t="s">
        <v>3048</v>
      </c>
      <c r="D24" s="116" t="s">
        <v>407</v>
      </c>
      <c r="E24" s="116" t="s">
        <v>3049</v>
      </c>
      <c r="F24" s="116" t="s">
        <v>1491</v>
      </c>
      <c r="G24" s="123">
        <v>12870</v>
      </c>
      <c r="H24" s="161"/>
      <c r="I24" s="92"/>
      <c r="J24" s="93"/>
      <c r="K24" s="93"/>
      <c r="L24" s="93"/>
      <c r="M24" s="93">
        <f t="shared" si="0"/>
        <v>0</v>
      </c>
      <c r="N24" s="94">
        <f t="shared" si="1"/>
        <v>12870</v>
      </c>
      <c r="O24" s="95">
        <v>39630</v>
      </c>
      <c r="P24" s="96"/>
      <c r="Q24" s="97">
        <f t="shared" si="2"/>
        <v>0</v>
      </c>
      <c r="R24" s="97">
        <f t="shared" si="3"/>
        <v>0</v>
      </c>
      <c r="S24" s="98">
        <f t="shared" si="4"/>
        <v>12870</v>
      </c>
      <c r="T24" s="98">
        <f t="shared" si="5"/>
        <v>0</v>
      </c>
      <c r="U24" s="137"/>
      <c r="V24" s="137" t="s">
        <v>558</v>
      </c>
      <c r="W24" s="137" t="s">
        <v>559</v>
      </c>
      <c r="X24" s="137"/>
      <c r="Y24" s="137" t="s">
        <v>561</v>
      </c>
      <c r="Z24" s="137" t="s">
        <v>560</v>
      </c>
      <c r="AB24" s="139">
        <v>15080</v>
      </c>
    </row>
    <row r="25" spans="1:28" s="138" customFormat="1" ht="20.25">
      <c r="A25" s="141">
        <v>20</v>
      </c>
      <c r="B25" s="131" t="s">
        <v>2983</v>
      </c>
      <c r="C25" s="113" t="s">
        <v>3050</v>
      </c>
      <c r="D25" s="116" t="s">
        <v>407</v>
      </c>
      <c r="E25" s="116" t="s">
        <v>587</v>
      </c>
      <c r="F25" s="116" t="s">
        <v>1491</v>
      </c>
      <c r="G25" s="123">
        <v>11930</v>
      </c>
      <c r="H25" s="161"/>
      <c r="I25" s="92"/>
      <c r="J25" s="93"/>
      <c r="K25" s="93"/>
      <c r="L25" s="93"/>
      <c r="M25" s="93">
        <f t="shared" si="0"/>
        <v>0</v>
      </c>
      <c r="N25" s="94">
        <f t="shared" si="1"/>
        <v>11930</v>
      </c>
      <c r="O25" s="95">
        <v>39630</v>
      </c>
      <c r="P25" s="96"/>
      <c r="Q25" s="97">
        <f t="shared" si="2"/>
        <v>0</v>
      </c>
      <c r="R25" s="97">
        <f t="shared" si="3"/>
        <v>0</v>
      </c>
      <c r="S25" s="98">
        <f t="shared" si="4"/>
        <v>11930</v>
      </c>
      <c r="T25" s="98">
        <f t="shared" si="5"/>
        <v>0</v>
      </c>
      <c r="U25" s="137"/>
      <c r="V25" s="137" t="s">
        <v>73</v>
      </c>
      <c r="W25" s="137" t="s">
        <v>562</v>
      </c>
      <c r="X25" s="137"/>
      <c r="Y25" s="137" t="s">
        <v>26</v>
      </c>
      <c r="Z25" s="137" t="s">
        <v>563</v>
      </c>
      <c r="AB25" s="139">
        <v>15060</v>
      </c>
    </row>
    <row r="26" spans="1:28" s="138" customFormat="1" ht="20.25">
      <c r="A26" s="141">
        <v>21</v>
      </c>
      <c r="B26" s="131" t="s">
        <v>2984</v>
      </c>
      <c r="C26" s="113" t="s">
        <v>3051</v>
      </c>
      <c r="D26" s="116" t="s">
        <v>407</v>
      </c>
      <c r="E26" s="116" t="s">
        <v>667</v>
      </c>
      <c r="F26" s="116" t="s">
        <v>1491</v>
      </c>
      <c r="G26" s="123">
        <v>12360</v>
      </c>
      <c r="H26" s="161"/>
      <c r="I26" s="92"/>
      <c r="J26" s="93"/>
      <c r="K26" s="93"/>
      <c r="L26" s="93"/>
      <c r="M26" s="93">
        <f t="shared" si="0"/>
        <v>0</v>
      </c>
      <c r="N26" s="94">
        <f t="shared" si="1"/>
        <v>12360</v>
      </c>
      <c r="O26" s="95">
        <v>39630</v>
      </c>
      <c r="P26" s="96"/>
      <c r="Q26" s="97">
        <f t="shared" si="2"/>
        <v>0</v>
      </c>
      <c r="R26" s="97">
        <f t="shared" si="3"/>
        <v>0</v>
      </c>
      <c r="S26" s="98">
        <f t="shared" si="4"/>
        <v>12360</v>
      </c>
      <c r="T26" s="98">
        <f t="shared" si="5"/>
        <v>0</v>
      </c>
      <c r="U26" s="137"/>
      <c r="V26" s="137" t="s">
        <v>564</v>
      </c>
      <c r="W26" s="137" t="s">
        <v>565</v>
      </c>
      <c r="X26" s="137"/>
      <c r="Y26" s="137" t="s">
        <v>398</v>
      </c>
      <c r="Z26" s="137" t="s">
        <v>566</v>
      </c>
      <c r="AB26" s="139">
        <v>9080</v>
      </c>
    </row>
    <row r="27" spans="1:28" s="138" customFormat="1" ht="20.25">
      <c r="A27" s="141">
        <v>22</v>
      </c>
      <c r="B27" s="131" t="s">
        <v>2985</v>
      </c>
      <c r="C27" s="113" t="s">
        <v>3052</v>
      </c>
      <c r="D27" s="116" t="s">
        <v>398</v>
      </c>
      <c r="E27" s="116" t="s">
        <v>525</v>
      </c>
      <c r="F27" s="116" t="s">
        <v>1490</v>
      </c>
      <c r="G27" s="123">
        <v>9860</v>
      </c>
      <c r="H27" s="161"/>
      <c r="I27" s="92"/>
      <c r="J27" s="93"/>
      <c r="K27" s="93"/>
      <c r="L27" s="93"/>
      <c r="M27" s="93">
        <f t="shared" si="0"/>
        <v>0</v>
      </c>
      <c r="N27" s="94">
        <f t="shared" si="1"/>
        <v>9860</v>
      </c>
      <c r="O27" s="95">
        <v>39630</v>
      </c>
      <c r="P27" s="96"/>
      <c r="Q27" s="97">
        <f t="shared" si="2"/>
        <v>0</v>
      </c>
      <c r="R27" s="97">
        <f t="shared" si="3"/>
        <v>0</v>
      </c>
      <c r="S27" s="98">
        <f t="shared" si="4"/>
        <v>9860</v>
      </c>
      <c r="T27" s="98">
        <f t="shared" si="5"/>
        <v>0</v>
      </c>
      <c r="U27" s="137"/>
      <c r="V27" s="137" t="s">
        <v>567</v>
      </c>
      <c r="W27" s="137" t="s">
        <v>568</v>
      </c>
      <c r="X27" s="137"/>
      <c r="Y27" s="137" t="s">
        <v>398</v>
      </c>
      <c r="Z27" s="137" t="s">
        <v>569</v>
      </c>
      <c r="AB27" s="139">
        <v>11250</v>
      </c>
    </row>
    <row r="28" spans="1:28" s="138" customFormat="1" ht="20.25">
      <c r="A28" s="141">
        <v>23</v>
      </c>
      <c r="B28" s="131" t="s">
        <v>2986</v>
      </c>
      <c r="C28" s="113" t="s">
        <v>3053</v>
      </c>
      <c r="D28" s="116" t="s">
        <v>398</v>
      </c>
      <c r="E28" s="116" t="s">
        <v>528</v>
      </c>
      <c r="F28" s="116" t="s">
        <v>1490</v>
      </c>
      <c r="G28" s="123">
        <v>10100</v>
      </c>
      <c r="H28" s="161"/>
      <c r="I28" s="92"/>
      <c r="J28" s="93"/>
      <c r="K28" s="93"/>
      <c r="L28" s="93"/>
      <c r="M28" s="93">
        <f t="shared" si="0"/>
        <v>0</v>
      </c>
      <c r="N28" s="94">
        <f t="shared" si="1"/>
        <v>10100</v>
      </c>
      <c r="O28" s="95">
        <v>39630</v>
      </c>
      <c r="P28" s="96"/>
      <c r="Q28" s="97">
        <f t="shared" si="2"/>
        <v>0</v>
      </c>
      <c r="R28" s="97">
        <f t="shared" si="3"/>
        <v>0</v>
      </c>
      <c r="S28" s="98">
        <f t="shared" si="4"/>
        <v>10100</v>
      </c>
      <c r="T28" s="98">
        <f t="shared" si="5"/>
        <v>0</v>
      </c>
      <c r="U28" s="137"/>
      <c r="V28" s="137" t="s">
        <v>570</v>
      </c>
      <c r="W28" s="137" t="s">
        <v>120</v>
      </c>
      <c r="X28" s="137"/>
      <c r="Y28" s="137" t="s">
        <v>455</v>
      </c>
      <c r="Z28" s="137" t="s">
        <v>571</v>
      </c>
      <c r="AB28" s="139">
        <v>9820</v>
      </c>
    </row>
    <row r="29" spans="1:28" s="138" customFormat="1" ht="20.25">
      <c r="A29" s="141">
        <v>24</v>
      </c>
      <c r="B29" s="131" t="s">
        <v>2987</v>
      </c>
      <c r="C29" s="113" t="s">
        <v>3054</v>
      </c>
      <c r="D29" s="116" t="s">
        <v>398</v>
      </c>
      <c r="E29" s="116" t="s">
        <v>534</v>
      </c>
      <c r="F29" s="116" t="s">
        <v>1490</v>
      </c>
      <c r="G29" s="123">
        <v>9640</v>
      </c>
      <c r="H29" s="161"/>
      <c r="I29" s="92"/>
      <c r="J29" s="93"/>
      <c r="K29" s="93"/>
      <c r="L29" s="93"/>
      <c r="M29" s="93">
        <f t="shared" si="0"/>
        <v>0</v>
      </c>
      <c r="N29" s="94">
        <f t="shared" si="1"/>
        <v>9640</v>
      </c>
      <c r="O29" s="95">
        <v>39630</v>
      </c>
      <c r="P29" s="96"/>
      <c r="Q29" s="97">
        <f t="shared" si="2"/>
        <v>0</v>
      </c>
      <c r="R29" s="97">
        <f t="shared" si="3"/>
        <v>0</v>
      </c>
      <c r="S29" s="98">
        <f t="shared" si="4"/>
        <v>9640</v>
      </c>
      <c r="T29" s="98">
        <f t="shared" si="5"/>
        <v>0</v>
      </c>
      <c r="U29" s="137"/>
      <c r="V29" s="137" t="s">
        <v>572</v>
      </c>
      <c r="W29" s="137" t="s">
        <v>544</v>
      </c>
      <c r="X29" s="137"/>
      <c r="Y29" s="137" t="s">
        <v>398</v>
      </c>
      <c r="Z29" s="137" t="s">
        <v>573</v>
      </c>
      <c r="AB29" s="139">
        <v>10330</v>
      </c>
    </row>
    <row r="30" spans="1:28" s="138" customFormat="1" ht="20.25">
      <c r="A30" s="141">
        <v>25</v>
      </c>
      <c r="B30" s="131" t="s">
        <v>2988</v>
      </c>
      <c r="C30" s="113" t="s">
        <v>3055</v>
      </c>
      <c r="D30" s="116" t="s">
        <v>398</v>
      </c>
      <c r="E30" s="116" t="s">
        <v>538</v>
      </c>
      <c r="F30" s="116" t="s">
        <v>1490</v>
      </c>
      <c r="G30" s="123">
        <v>9860</v>
      </c>
      <c r="H30" s="161"/>
      <c r="I30" s="92"/>
      <c r="J30" s="93"/>
      <c r="K30" s="93"/>
      <c r="L30" s="93"/>
      <c r="M30" s="93">
        <f t="shared" si="0"/>
        <v>0</v>
      </c>
      <c r="N30" s="94">
        <f t="shared" si="1"/>
        <v>9860</v>
      </c>
      <c r="O30" s="95">
        <v>39630</v>
      </c>
      <c r="P30" s="96"/>
      <c r="Q30" s="97">
        <f t="shared" si="2"/>
        <v>0</v>
      </c>
      <c r="R30" s="97">
        <f t="shared" si="3"/>
        <v>0</v>
      </c>
      <c r="S30" s="98">
        <f t="shared" si="4"/>
        <v>9860</v>
      </c>
      <c r="T30" s="98">
        <f t="shared" si="5"/>
        <v>0</v>
      </c>
      <c r="U30" s="137"/>
      <c r="V30" s="137" t="s">
        <v>574</v>
      </c>
      <c r="W30" s="137" t="s">
        <v>575</v>
      </c>
      <c r="X30" s="137"/>
      <c r="Y30" s="137" t="s">
        <v>415</v>
      </c>
      <c r="Z30" s="137" t="s">
        <v>576</v>
      </c>
      <c r="AB30" s="139">
        <v>8770</v>
      </c>
    </row>
    <row r="31" spans="1:28" s="138" customFormat="1" ht="20.25">
      <c r="A31" s="141">
        <v>26</v>
      </c>
      <c r="B31" s="131" t="s">
        <v>2989</v>
      </c>
      <c r="C31" s="113" t="s">
        <v>3056</v>
      </c>
      <c r="D31" s="116" t="s">
        <v>398</v>
      </c>
      <c r="E31" s="116" t="s">
        <v>545</v>
      </c>
      <c r="F31" s="116" t="s">
        <v>1490</v>
      </c>
      <c r="G31" s="123">
        <v>10130</v>
      </c>
      <c r="H31" s="161"/>
      <c r="I31" s="92"/>
      <c r="J31" s="93"/>
      <c r="K31" s="93"/>
      <c r="L31" s="93"/>
      <c r="M31" s="93">
        <f t="shared" si="0"/>
        <v>0</v>
      </c>
      <c r="N31" s="94">
        <f t="shared" si="1"/>
        <v>10130</v>
      </c>
      <c r="O31" s="95">
        <v>39630</v>
      </c>
      <c r="P31" s="96"/>
      <c r="Q31" s="97">
        <f t="shared" si="2"/>
        <v>0</v>
      </c>
      <c r="R31" s="97">
        <f t="shared" si="3"/>
        <v>0</v>
      </c>
      <c r="S31" s="98">
        <f t="shared" si="4"/>
        <v>10130</v>
      </c>
      <c r="T31" s="98">
        <f t="shared" si="5"/>
        <v>0</v>
      </c>
      <c r="U31" s="137"/>
      <c r="V31" s="137" t="s">
        <v>577</v>
      </c>
      <c r="W31" s="137" t="s">
        <v>578</v>
      </c>
      <c r="X31" s="137"/>
      <c r="Y31" s="137" t="s">
        <v>455</v>
      </c>
      <c r="Z31" s="137" t="s">
        <v>579</v>
      </c>
      <c r="AB31" s="139">
        <v>9420</v>
      </c>
    </row>
    <row r="32" spans="1:28" s="138" customFormat="1" ht="20.25">
      <c r="A32" s="141">
        <v>27</v>
      </c>
      <c r="B32" s="131" t="s">
        <v>2990</v>
      </c>
      <c r="C32" s="113" t="s">
        <v>3057</v>
      </c>
      <c r="D32" s="116" t="s">
        <v>398</v>
      </c>
      <c r="E32" s="116" t="s">
        <v>547</v>
      </c>
      <c r="F32" s="116" t="s">
        <v>1490</v>
      </c>
      <c r="G32" s="123">
        <v>12160</v>
      </c>
      <c r="H32" s="161"/>
      <c r="I32" s="92"/>
      <c r="J32" s="93"/>
      <c r="K32" s="93"/>
      <c r="L32" s="93"/>
      <c r="M32" s="93">
        <f t="shared" si="0"/>
        <v>0</v>
      </c>
      <c r="N32" s="94">
        <f t="shared" si="1"/>
        <v>12160</v>
      </c>
      <c r="O32" s="95">
        <v>39630</v>
      </c>
      <c r="P32" s="96"/>
      <c r="Q32" s="97">
        <f t="shared" si="2"/>
        <v>0</v>
      </c>
      <c r="R32" s="97">
        <f t="shared" si="3"/>
        <v>0</v>
      </c>
      <c r="S32" s="98">
        <f t="shared" si="4"/>
        <v>12160</v>
      </c>
      <c r="T32" s="98">
        <f t="shared" si="5"/>
        <v>0</v>
      </c>
      <c r="U32" s="137"/>
      <c r="V32" s="137" t="s">
        <v>65</v>
      </c>
      <c r="W32" s="137" t="s">
        <v>580</v>
      </c>
      <c r="X32" s="137"/>
      <c r="Y32" s="137" t="s">
        <v>127</v>
      </c>
      <c r="Z32" s="137" t="s">
        <v>581</v>
      </c>
      <c r="AB32" s="139">
        <v>14400</v>
      </c>
    </row>
    <row r="33" spans="1:28" s="138" customFormat="1" ht="20.25">
      <c r="A33" s="141">
        <v>28</v>
      </c>
      <c r="B33" s="131" t="s">
        <v>2991</v>
      </c>
      <c r="C33" s="113" t="s">
        <v>3058</v>
      </c>
      <c r="D33" s="116" t="s">
        <v>398</v>
      </c>
      <c r="E33" s="116" t="s">
        <v>552</v>
      </c>
      <c r="F33" s="116" t="s">
        <v>1490</v>
      </c>
      <c r="G33" s="123">
        <v>11930</v>
      </c>
      <c r="H33" s="161"/>
      <c r="I33" s="92"/>
      <c r="J33" s="93"/>
      <c r="K33" s="93"/>
      <c r="L33" s="93"/>
      <c r="M33" s="93">
        <f t="shared" si="0"/>
        <v>0</v>
      </c>
      <c r="N33" s="94">
        <f t="shared" si="1"/>
        <v>11930</v>
      </c>
      <c r="O33" s="95">
        <v>39630</v>
      </c>
      <c r="P33" s="96"/>
      <c r="Q33" s="97">
        <f t="shared" si="2"/>
        <v>0</v>
      </c>
      <c r="R33" s="97">
        <f t="shared" si="3"/>
        <v>0</v>
      </c>
      <c r="S33" s="98">
        <f t="shared" si="4"/>
        <v>11930</v>
      </c>
      <c r="T33" s="98">
        <f t="shared" si="5"/>
        <v>0</v>
      </c>
      <c r="U33" s="137"/>
      <c r="V33" s="137" t="s">
        <v>582</v>
      </c>
      <c r="W33" s="137" t="s">
        <v>583</v>
      </c>
      <c r="X33" s="137"/>
      <c r="Y33" s="137" t="s">
        <v>127</v>
      </c>
      <c r="Z33" s="137" t="s">
        <v>584</v>
      </c>
      <c r="AB33" s="139">
        <v>14400</v>
      </c>
    </row>
    <row r="34" spans="1:28" s="138" customFormat="1" ht="20.25">
      <c r="A34" s="141">
        <v>29</v>
      </c>
      <c r="B34" s="131" t="s">
        <v>2992</v>
      </c>
      <c r="C34" s="113" t="s">
        <v>3059</v>
      </c>
      <c r="D34" s="116" t="s">
        <v>398</v>
      </c>
      <c r="E34" s="116" t="s">
        <v>557</v>
      </c>
      <c r="F34" s="116" t="s">
        <v>1490</v>
      </c>
      <c r="G34" s="123">
        <v>10810</v>
      </c>
      <c r="H34" s="161"/>
      <c r="I34" s="92"/>
      <c r="J34" s="93"/>
      <c r="K34" s="93"/>
      <c r="L34" s="93"/>
      <c r="M34" s="93">
        <f t="shared" si="0"/>
        <v>0</v>
      </c>
      <c r="N34" s="94">
        <f t="shared" si="1"/>
        <v>10810</v>
      </c>
      <c r="O34" s="95">
        <v>39630</v>
      </c>
      <c r="P34" s="96"/>
      <c r="Q34" s="97">
        <f t="shared" si="2"/>
        <v>0</v>
      </c>
      <c r="R34" s="97">
        <f t="shared" si="3"/>
        <v>0</v>
      </c>
      <c r="S34" s="98">
        <f t="shared" si="4"/>
        <v>10810</v>
      </c>
      <c r="T34" s="98">
        <f t="shared" si="5"/>
        <v>0</v>
      </c>
      <c r="U34" s="137"/>
      <c r="V34" s="137" t="s">
        <v>585</v>
      </c>
      <c r="W34" s="137" t="s">
        <v>586</v>
      </c>
      <c r="X34" s="137"/>
      <c r="Y34" s="137" t="s">
        <v>407</v>
      </c>
      <c r="Z34" s="137" t="s">
        <v>587</v>
      </c>
      <c r="AB34" s="139">
        <v>11930</v>
      </c>
    </row>
    <row r="35" spans="1:28" s="138" customFormat="1" ht="20.25">
      <c r="A35" s="141">
        <v>30</v>
      </c>
      <c r="B35" s="131" t="s">
        <v>2993</v>
      </c>
      <c r="C35" s="113" t="s">
        <v>3060</v>
      </c>
      <c r="D35" s="116" t="s">
        <v>398</v>
      </c>
      <c r="E35" s="116" t="s">
        <v>566</v>
      </c>
      <c r="F35" s="116" t="s">
        <v>1490</v>
      </c>
      <c r="G35" s="123">
        <v>9080</v>
      </c>
      <c r="H35" s="161"/>
      <c r="I35" s="92"/>
      <c r="J35" s="93"/>
      <c r="K35" s="93"/>
      <c r="L35" s="93"/>
      <c r="M35" s="93">
        <f t="shared" si="0"/>
        <v>0</v>
      </c>
      <c r="N35" s="94">
        <f t="shared" si="1"/>
        <v>9080</v>
      </c>
      <c r="O35" s="95">
        <v>39630</v>
      </c>
      <c r="P35" s="96"/>
      <c r="Q35" s="97">
        <f t="shared" si="2"/>
        <v>0</v>
      </c>
      <c r="R35" s="97">
        <f t="shared" si="3"/>
        <v>0</v>
      </c>
      <c r="S35" s="98">
        <f t="shared" si="4"/>
        <v>9080</v>
      </c>
      <c r="T35" s="98">
        <f t="shared" si="5"/>
        <v>0</v>
      </c>
      <c r="U35" s="137"/>
      <c r="V35" s="137" t="s">
        <v>588</v>
      </c>
      <c r="W35" s="137" t="s">
        <v>589</v>
      </c>
      <c r="X35" s="137"/>
      <c r="Y35" s="137" t="s">
        <v>398</v>
      </c>
      <c r="Z35" s="137" t="s">
        <v>590</v>
      </c>
      <c r="AB35" s="139">
        <v>11040</v>
      </c>
    </row>
    <row r="36" spans="1:28" s="138" customFormat="1" ht="20.25">
      <c r="A36" s="141">
        <v>31</v>
      </c>
      <c r="B36" s="131" t="s">
        <v>2994</v>
      </c>
      <c r="C36" s="113" t="s">
        <v>3061</v>
      </c>
      <c r="D36" s="116" t="s">
        <v>398</v>
      </c>
      <c r="E36" s="116" t="s">
        <v>569</v>
      </c>
      <c r="F36" s="116" t="s">
        <v>1490</v>
      </c>
      <c r="G36" s="123">
        <v>11250</v>
      </c>
      <c r="H36" s="161"/>
      <c r="I36" s="92"/>
      <c r="J36" s="93"/>
      <c r="K36" s="93"/>
      <c r="L36" s="93"/>
      <c r="M36" s="93">
        <f t="shared" si="0"/>
        <v>0</v>
      </c>
      <c r="N36" s="94">
        <f t="shared" si="1"/>
        <v>11250</v>
      </c>
      <c r="O36" s="95">
        <v>39630</v>
      </c>
      <c r="P36" s="96"/>
      <c r="Q36" s="97">
        <f t="shared" si="2"/>
        <v>0</v>
      </c>
      <c r="R36" s="97">
        <f t="shared" si="3"/>
        <v>0</v>
      </c>
      <c r="S36" s="98">
        <f t="shared" si="4"/>
        <v>11250</v>
      </c>
      <c r="T36" s="98">
        <f t="shared" si="5"/>
        <v>0</v>
      </c>
      <c r="U36" s="137"/>
      <c r="V36" s="137" t="s">
        <v>591</v>
      </c>
      <c r="W36" s="137" t="s">
        <v>592</v>
      </c>
      <c r="X36" s="137"/>
      <c r="Y36" s="137" t="s">
        <v>26</v>
      </c>
      <c r="Z36" s="137" t="s">
        <v>593</v>
      </c>
      <c r="AB36" s="139">
        <v>14900</v>
      </c>
    </row>
    <row r="37" spans="1:28" s="138" customFormat="1" ht="20.25">
      <c r="A37" s="141">
        <v>32</v>
      </c>
      <c r="B37" s="131" t="s">
        <v>2995</v>
      </c>
      <c r="C37" s="113" t="s">
        <v>3062</v>
      </c>
      <c r="D37" s="116" t="s">
        <v>398</v>
      </c>
      <c r="E37" s="116" t="s">
        <v>573</v>
      </c>
      <c r="F37" s="116" t="s">
        <v>1490</v>
      </c>
      <c r="G37" s="123">
        <v>10330</v>
      </c>
      <c r="H37" s="161"/>
      <c r="I37" s="92"/>
      <c r="J37" s="93"/>
      <c r="K37" s="93"/>
      <c r="L37" s="93"/>
      <c r="M37" s="93">
        <f t="shared" si="0"/>
        <v>0</v>
      </c>
      <c r="N37" s="94">
        <f t="shared" si="1"/>
        <v>10330</v>
      </c>
      <c r="O37" s="95">
        <v>39630</v>
      </c>
      <c r="P37" s="96"/>
      <c r="Q37" s="97">
        <f t="shared" si="2"/>
        <v>0</v>
      </c>
      <c r="R37" s="97">
        <f t="shared" si="3"/>
        <v>0</v>
      </c>
      <c r="S37" s="98">
        <f t="shared" si="4"/>
        <v>10330</v>
      </c>
      <c r="T37" s="98">
        <f t="shared" si="5"/>
        <v>0</v>
      </c>
      <c r="U37" s="137"/>
      <c r="V37" s="137" t="s">
        <v>594</v>
      </c>
      <c r="W37" s="137" t="s">
        <v>79</v>
      </c>
      <c r="X37" s="137"/>
      <c r="Y37" s="137" t="s">
        <v>486</v>
      </c>
      <c r="Z37" s="137" t="s">
        <v>595</v>
      </c>
      <c r="AB37" s="139">
        <v>9230</v>
      </c>
    </row>
    <row r="38" spans="1:28" s="138" customFormat="1" ht="20.25">
      <c r="A38" s="141">
        <v>33</v>
      </c>
      <c r="B38" s="131" t="s">
        <v>2996</v>
      </c>
      <c r="C38" s="113" t="s">
        <v>3063</v>
      </c>
      <c r="D38" s="116" t="s">
        <v>398</v>
      </c>
      <c r="E38" s="116" t="s">
        <v>590</v>
      </c>
      <c r="F38" s="116" t="s">
        <v>1490</v>
      </c>
      <c r="G38" s="123">
        <v>11040</v>
      </c>
      <c r="H38" s="161"/>
      <c r="I38" s="92"/>
      <c r="J38" s="93"/>
      <c r="K38" s="93"/>
      <c r="L38" s="93"/>
      <c r="M38" s="93">
        <f t="shared" ref="M38:M69" si="6">L38*30/100+J38*70/100</f>
        <v>0</v>
      </c>
      <c r="N38" s="94">
        <f t="shared" ref="N38:N72" si="7">G38</f>
        <v>11040</v>
      </c>
      <c r="O38" s="95">
        <v>39630</v>
      </c>
      <c r="P38" s="96"/>
      <c r="Q38" s="97">
        <f t="shared" ref="Q38:Q69" si="8">N38*P38/100</f>
        <v>0</v>
      </c>
      <c r="R38" s="97">
        <f t="shared" ref="R38:R69" si="9">(S38+T38)-G38-T38</f>
        <v>0</v>
      </c>
      <c r="S38" s="98">
        <f t="shared" ref="S38:S72" si="10">IF((G38+Q38)&lt;=O38,G38+CEILING(Q38, 10),O38)</f>
        <v>11040</v>
      </c>
      <c r="T38" s="98">
        <f t="shared" ref="T38:T69" si="11">IF((G38+Q38)&gt;=O38,(G38+Q38)-S38,0)</f>
        <v>0</v>
      </c>
      <c r="U38" s="137"/>
      <c r="V38" s="137" t="s">
        <v>122</v>
      </c>
      <c r="W38" s="137" t="s">
        <v>596</v>
      </c>
      <c r="X38" s="137"/>
      <c r="Y38" s="137" t="s">
        <v>33</v>
      </c>
      <c r="Z38" s="137" t="s">
        <v>597</v>
      </c>
      <c r="AB38" s="139">
        <v>15840</v>
      </c>
    </row>
    <row r="39" spans="1:28" s="138" customFormat="1" ht="20.25">
      <c r="A39" s="141">
        <v>34</v>
      </c>
      <c r="B39" s="131" t="s">
        <v>2997</v>
      </c>
      <c r="C39" s="113" t="s">
        <v>3064</v>
      </c>
      <c r="D39" s="116" t="s">
        <v>398</v>
      </c>
      <c r="E39" s="116" t="s">
        <v>601</v>
      </c>
      <c r="F39" s="116" t="s">
        <v>1490</v>
      </c>
      <c r="G39" s="123">
        <v>9170</v>
      </c>
      <c r="H39" s="161"/>
      <c r="I39" s="92"/>
      <c r="J39" s="93"/>
      <c r="K39" s="93"/>
      <c r="L39" s="93"/>
      <c r="M39" s="93">
        <f t="shared" si="6"/>
        <v>0</v>
      </c>
      <c r="N39" s="94">
        <f t="shared" si="7"/>
        <v>9170</v>
      </c>
      <c r="O39" s="95">
        <v>39630</v>
      </c>
      <c r="P39" s="96"/>
      <c r="Q39" s="97">
        <f t="shared" si="8"/>
        <v>0</v>
      </c>
      <c r="R39" s="97">
        <f t="shared" si="9"/>
        <v>0</v>
      </c>
      <c r="S39" s="98">
        <f t="shared" si="10"/>
        <v>9170</v>
      </c>
      <c r="T39" s="98">
        <f t="shared" si="11"/>
        <v>0</v>
      </c>
      <c r="U39" s="137"/>
      <c r="V39" s="137" t="s">
        <v>598</v>
      </c>
      <c r="W39" s="137" t="s">
        <v>101</v>
      </c>
      <c r="X39" s="137"/>
      <c r="Y39" s="137" t="s">
        <v>127</v>
      </c>
      <c r="Z39" s="137" t="s">
        <v>599</v>
      </c>
      <c r="AB39" s="139">
        <v>14560</v>
      </c>
    </row>
    <row r="40" spans="1:28" s="138" customFormat="1" ht="20.25">
      <c r="A40" s="141">
        <v>35</v>
      </c>
      <c r="B40" s="131" t="s">
        <v>2998</v>
      </c>
      <c r="C40" s="113" t="s">
        <v>3065</v>
      </c>
      <c r="D40" s="116" t="s">
        <v>398</v>
      </c>
      <c r="E40" s="116" t="s">
        <v>623</v>
      </c>
      <c r="F40" s="116" t="s">
        <v>1490</v>
      </c>
      <c r="G40" s="123">
        <v>8990</v>
      </c>
      <c r="H40" s="161"/>
      <c r="I40" s="92"/>
      <c r="J40" s="93"/>
      <c r="K40" s="93"/>
      <c r="L40" s="93"/>
      <c r="M40" s="93">
        <f t="shared" si="6"/>
        <v>0</v>
      </c>
      <c r="N40" s="94">
        <f t="shared" si="7"/>
        <v>8990</v>
      </c>
      <c r="O40" s="95">
        <v>39630</v>
      </c>
      <c r="P40" s="96"/>
      <c r="Q40" s="97">
        <f t="shared" si="8"/>
        <v>0</v>
      </c>
      <c r="R40" s="97">
        <f t="shared" si="9"/>
        <v>0</v>
      </c>
      <c r="S40" s="98">
        <f t="shared" si="10"/>
        <v>8990</v>
      </c>
      <c r="T40" s="98">
        <f t="shared" si="11"/>
        <v>0</v>
      </c>
      <c r="U40" s="137"/>
      <c r="V40" s="137" t="s">
        <v>600</v>
      </c>
      <c r="W40" s="137" t="s">
        <v>102</v>
      </c>
      <c r="X40" s="137"/>
      <c r="Y40" s="137" t="s">
        <v>398</v>
      </c>
      <c r="Z40" s="137" t="s">
        <v>601</v>
      </c>
      <c r="AB40" s="139">
        <v>9170</v>
      </c>
    </row>
    <row r="41" spans="1:28" s="138" customFormat="1" ht="20.25">
      <c r="A41" s="141">
        <v>36</v>
      </c>
      <c r="B41" s="131" t="s">
        <v>2999</v>
      </c>
      <c r="C41" s="113" t="s">
        <v>3066</v>
      </c>
      <c r="D41" s="116" t="s">
        <v>398</v>
      </c>
      <c r="E41" s="116" t="s">
        <v>624</v>
      </c>
      <c r="F41" s="116" t="s">
        <v>1490</v>
      </c>
      <c r="G41" s="123">
        <v>10580</v>
      </c>
      <c r="H41" s="161"/>
      <c r="I41" s="92"/>
      <c r="J41" s="93"/>
      <c r="K41" s="93"/>
      <c r="L41" s="93"/>
      <c r="M41" s="93">
        <f t="shared" si="6"/>
        <v>0</v>
      </c>
      <c r="N41" s="94">
        <f t="shared" si="7"/>
        <v>10580</v>
      </c>
      <c r="O41" s="95">
        <v>39630</v>
      </c>
      <c r="P41" s="96"/>
      <c r="Q41" s="97">
        <f t="shared" si="8"/>
        <v>0</v>
      </c>
      <c r="R41" s="97">
        <f t="shared" si="9"/>
        <v>0</v>
      </c>
      <c r="S41" s="98">
        <f t="shared" si="10"/>
        <v>10580</v>
      </c>
      <c r="T41" s="98">
        <f t="shared" si="11"/>
        <v>0</v>
      </c>
      <c r="U41" s="137"/>
      <c r="V41" s="137" t="s">
        <v>92</v>
      </c>
      <c r="W41" s="137" t="s">
        <v>602</v>
      </c>
      <c r="X41" s="137"/>
      <c r="Y41" s="137" t="s">
        <v>486</v>
      </c>
      <c r="Z41" s="137" t="s">
        <v>603</v>
      </c>
      <c r="AB41" s="139">
        <v>9230</v>
      </c>
    </row>
    <row r="42" spans="1:28" s="138" customFormat="1" ht="20.25">
      <c r="A42" s="141">
        <v>37</v>
      </c>
      <c r="B42" s="131" t="s">
        <v>3000</v>
      </c>
      <c r="C42" s="113" t="s">
        <v>3067</v>
      </c>
      <c r="D42" s="116" t="s">
        <v>398</v>
      </c>
      <c r="E42" s="116" t="s">
        <v>625</v>
      </c>
      <c r="F42" s="116" t="s">
        <v>1490</v>
      </c>
      <c r="G42" s="123">
        <v>12630</v>
      </c>
      <c r="H42" s="161"/>
      <c r="I42" s="92"/>
      <c r="J42" s="93"/>
      <c r="K42" s="93"/>
      <c r="L42" s="93"/>
      <c r="M42" s="93">
        <f t="shared" si="6"/>
        <v>0</v>
      </c>
      <c r="N42" s="94">
        <f t="shared" si="7"/>
        <v>12630</v>
      </c>
      <c r="O42" s="95">
        <v>35220</v>
      </c>
      <c r="P42" s="96"/>
      <c r="Q42" s="97">
        <f t="shared" si="8"/>
        <v>0</v>
      </c>
      <c r="R42" s="97">
        <f t="shared" si="9"/>
        <v>0</v>
      </c>
      <c r="S42" s="98">
        <f t="shared" si="10"/>
        <v>12630</v>
      </c>
      <c r="T42" s="98">
        <f t="shared" si="11"/>
        <v>0</v>
      </c>
      <c r="U42" s="137"/>
      <c r="V42" s="137" t="s">
        <v>604</v>
      </c>
      <c r="W42" s="137" t="s">
        <v>605</v>
      </c>
      <c r="X42" s="137"/>
      <c r="Y42" s="137" t="s">
        <v>390</v>
      </c>
      <c r="Z42" s="137" t="s">
        <v>606</v>
      </c>
      <c r="AB42" s="139">
        <v>8950</v>
      </c>
    </row>
    <row r="43" spans="1:28" s="138" customFormat="1" ht="20.25">
      <c r="A43" s="141">
        <v>38</v>
      </c>
      <c r="B43" s="131" t="s">
        <v>3001</v>
      </c>
      <c r="C43" s="113" t="s">
        <v>3068</v>
      </c>
      <c r="D43" s="116" t="s">
        <v>398</v>
      </c>
      <c r="E43" s="116" t="s">
        <v>632</v>
      </c>
      <c r="F43" s="116" t="s">
        <v>1490</v>
      </c>
      <c r="G43" s="123">
        <v>9170</v>
      </c>
      <c r="H43" s="161"/>
      <c r="I43" s="92"/>
      <c r="J43" s="93"/>
      <c r="K43" s="93"/>
      <c r="L43" s="93"/>
      <c r="M43" s="93">
        <f t="shared" si="6"/>
        <v>0</v>
      </c>
      <c r="N43" s="94">
        <f t="shared" si="7"/>
        <v>9170</v>
      </c>
      <c r="O43" s="95">
        <v>35220</v>
      </c>
      <c r="P43" s="96"/>
      <c r="Q43" s="97">
        <f t="shared" si="8"/>
        <v>0</v>
      </c>
      <c r="R43" s="97">
        <f t="shared" si="9"/>
        <v>0</v>
      </c>
      <c r="S43" s="98">
        <f t="shared" si="10"/>
        <v>9170</v>
      </c>
      <c r="T43" s="98">
        <f t="shared" si="11"/>
        <v>0</v>
      </c>
      <c r="U43" s="137"/>
      <c r="V43" s="137" t="s">
        <v>81</v>
      </c>
      <c r="W43" s="137" t="s">
        <v>607</v>
      </c>
      <c r="X43" s="137"/>
      <c r="Y43" s="137" t="s">
        <v>530</v>
      </c>
      <c r="Z43" s="137" t="s">
        <v>608</v>
      </c>
      <c r="AB43" s="139">
        <v>12380</v>
      </c>
    </row>
    <row r="44" spans="1:28" s="138" customFormat="1" ht="20.25">
      <c r="A44" s="141">
        <v>39</v>
      </c>
      <c r="B44" s="131" t="s">
        <v>3002</v>
      </c>
      <c r="C44" s="113" t="s">
        <v>3069</v>
      </c>
      <c r="D44" s="116" t="s">
        <v>398</v>
      </c>
      <c r="E44" s="116" t="s">
        <v>640</v>
      </c>
      <c r="F44" s="116" t="s">
        <v>1490</v>
      </c>
      <c r="G44" s="123">
        <v>9670</v>
      </c>
      <c r="H44" s="161"/>
      <c r="I44" s="92"/>
      <c r="J44" s="93"/>
      <c r="K44" s="93"/>
      <c r="L44" s="93"/>
      <c r="M44" s="93">
        <f t="shared" si="6"/>
        <v>0</v>
      </c>
      <c r="N44" s="94">
        <f t="shared" si="7"/>
        <v>9670</v>
      </c>
      <c r="O44" s="95">
        <v>35220</v>
      </c>
      <c r="P44" s="96"/>
      <c r="Q44" s="97">
        <f t="shared" si="8"/>
        <v>0</v>
      </c>
      <c r="R44" s="97">
        <f t="shared" si="9"/>
        <v>0</v>
      </c>
      <c r="S44" s="98">
        <f t="shared" si="10"/>
        <v>9670</v>
      </c>
      <c r="T44" s="98">
        <f t="shared" si="11"/>
        <v>0</v>
      </c>
      <c r="U44" s="137"/>
      <c r="V44" s="137" t="s">
        <v>104</v>
      </c>
      <c r="W44" s="137" t="s">
        <v>42</v>
      </c>
      <c r="X44" s="137"/>
      <c r="Y44" s="137" t="s">
        <v>390</v>
      </c>
      <c r="Z44" s="137" t="s">
        <v>609</v>
      </c>
      <c r="AB44" s="139">
        <v>9950</v>
      </c>
    </row>
    <row r="45" spans="1:28" s="138" customFormat="1" ht="20.25">
      <c r="A45" s="141">
        <v>40</v>
      </c>
      <c r="B45" s="131" t="s">
        <v>3003</v>
      </c>
      <c r="C45" s="113" t="s">
        <v>3070</v>
      </c>
      <c r="D45" s="116" t="s">
        <v>398</v>
      </c>
      <c r="E45" s="116" t="s">
        <v>650</v>
      </c>
      <c r="F45" s="116" t="s">
        <v>1490</v>
      </c>
      <c r="G45" s="123">
        <v>9640</v>
      </c>
      <c r="H45" s="161"/>
      <c r="I45" s="92"/>
      <c r="J45" s="93"/>
      <c r="K45" s="93"/>
      <c r="L45" s="93"/>
      <c r="M45" s="93">
        <f t="shared" si="6"/>
        <v>0</v>
      </c>
      <c r="N45" s="94">
        <f t="shared" si="7"/>
        <v>9640</v>
      </c>
      <c r="O45" s="95">
        <v>35220</v>
      </c>
      <c r="P45" s="96"/>
      <c r="Q45" s="97">
        <f t="shared" si="8"/>
        <v>0</v>
      </c>
      <c r="R45" s="97">
        <f t="shared" si="9"/>
        <v>0</v>
      </c>
      <c r="S45" s="98">
        <f t="shared" si="10"/>
        <v>9640</v>
      </c>
      <c r="T45" s="98">
        <f t="shared" si="11"/>
        <v>0</v>
      </c>
      <c r="U45" s="137"/>
      <c r="V45" s="137" t="s">
        <v>610</v>
      </c>
      <c r="W45" s="137" t="s">
        <v>228</v>
      </c>
      <c r="X45" s="137"/>
      <c r="Y45" s="137" t="s">
        <v>390</v>
      </c>
      <c r="Z45" s="137" t="s">
        <v>611</v>
      </c>
      <c r="AB45" s="139">
        <v>9170</v>
      </c>
    </row>
    <row r="46" spans="1:28" s="138" customFormat="1" ht="20.25">
      <c r="A46" s="141">
        <v>41</v>
      </c>
      <c r="B46" s="131" t="s">
        <v>3004</v>
      </c>
      <c r="C46" s="113" t="s">
        <v>3071</v>
      </c>
      <c r="D46" s="116" t="s">
        <v>398</v>
      </c>
      <c r="E46" s="116" t="s">
        <v>653</v>
      </c>
      <c r="F46" s="116" t="s">
        <v>1490</v>
      </c>
      <c r="G46" s="123">
        <v>9640</v>
      </c>
      <c r="H46" s="161"/>
      <c r="I46" s="92"/>
      <c r="J46" s="93"/>
      <c r="K46" s="93"/>
      <c r="L46" s="93"/>
      <c r="M46" s="93">
        <f t="shared" si="6"/>
        <v>0</v>
      </c>
      <c r="N46" s="94">
        <f t="shared" si="7"/>
        <v>9640</v>
      </c>
      <c r="O46" s="95">
        <v>35220</v>
      </c>
      <c r="P46" s="96"/>
      <c r="Q46" s="97">
        <f t="shared" si="8"/>
        <v>0</v>
      </c>
      <c r="R46" s="97">
        <f t="shared" si="9"/>
        <v>0</v>
      </c>
      <c r="S46" s="98">
        <f t="shared" si="10"/>
        <v>9640</v>
      </c>
      <c r="T46" s="98">
        <f t="shared" si="11"/>
        <v>0</v>
      </c>
      <c r="U46" s="137"/>
      <c r="V46" s="137" t="s">
        <v>612</v>
      </c>
      <c r="W46" s="137" t="s">
        <v>613</v>
      </c>
      <c r="X46" s="137"/>
      <c r="Y46" s="137" t="s">
        <v>410</v>
      </c>
      <c r="Z46" s="137" t="s">
        <v>614</v>
      </c>
      <c r="AB46" s="139">
        <v>9640</v>
      </c>
    </row>
    <row r="47" spans="1:28" s="138" customFormat="1" ht="20.25">
      <c r="A47" s="141">
        <v>42</v>
      </c>
      <c r="B47" s="131" t="s">
        <v>3005</v>
      </c>
      <c r="C47" s="113" t="s">
        <v>3072</v>
      </c>
      <c r="D47" s="116" t="s">
        <v>398</v>
      </c>
      <c r="E47" s="116" t="s">
        <v>671</v>
      </c>
      <c r="F47" s="116" t="s">
        <v>1490</v>
      </c>
      <c r="G47" s="123">
        <v>9450</v>
      </c>
      <c r="H47" s="161"/>
      <c r="I47" s="92"/>
      <c r="J47" s="93"/>
      <c r="K47" s="93"/>
      <c r="L47" s="93"/>
      <c r="M47" s="93">
        <f t="shared" si="6"/>
        <v>0</v>
      </c>
      <c r="N47" s="94">
        <f t="shared" si="7"/>
        <v>9450</v>
      </c>
      <c r="O47" s="95">
        <v>35220</v>
      </c>
      <c r="P47" s="96"/>
      <c r="Q47" s="97">
        <f t="shared" si="8"/>
        <v>0</v>
      </c>
      <c r="R47" s="97">
        <f t="shared" si="9"/>
        <v>0</v>
      </c>
      <c r="S47" s="98">
        <f t="shared" si="10"/>
        <v>9450</v>
      </c>
      <c r="T47" s="98">
        <f t="shared" si="11"/>
        <v>0</v>
      </c>
      <c r="U47" s="137"/>
      <c r="V47" s="137" t="s">
        <v>86</v>
      </c>
      <c r="W47" s="137" t="s">
        <v>66</v>
      </c>
      <c r="X47" s="137"/>
      <c r="Y47" s="137" t="s">
        <v>127</v>
      </c>
      <c r="Z47" s="137" t="s">
        <v>615</v>
      </c>
      <c r="AB47" s="139">
        <v>14040</v>
      </c>
    </row>
    <row r="48" spans="1:28" s="138" customFormat="1" ht="20.25">
      <c r="A48" s="141">
        <v>43</v>
      </c>
      <c r="B48" s="131" t="s">
        <v>3006</v>
      </c>
      <c r="C48" s="113" t="s">
        <v>3073</v>
      </c>
      <c r="D48" s="116" t="s">
        <v>398</v>
      </c>
      <c r="E48" s="116" t="s">
        <v>674</v>
      </c>
      <c r="F48" s="116" t="s">
        <v>1490</v>
      </c>
      <c r="G48" s="123">
        <v>8990</v>
      </c>
      <c r="H48" s="161"/>
      <c r="I48" s="92"/>
      <c r="J48" s="93"/>
      <c r="K48" s="93"/>
      <c r="L48" s="93"/>
      <c r="M48" s="93">
        <f t="shared" si="6"/>
        <v>0</v>
      </c>
      <c r="N48" s="94">
        <f t="shared" si="7"/>
        <v>8990</v>
      </c>
      <c r="O48" s="95">
        <v>14850</v>
      </c>
      <c r="P48" s="96"/>
      <c r="Q48" s="97">
        <f t="shared" si="8"/>
        <v>0</v>
      </c>
      <c r="R48" s="97">
        <f t="shared" si="9"/>
        <v>0</v>
      </c>
      <c r="S48" s="98">
        <f t="shared" si="10"/>
        <v>8990</v>
      </c>
      <c r="T48" s="98">
        <f t="shared" si="11"/>
        <v>0</v>
      </c>
      <c r="U48" s="137"/>
      <c r="V48" s="137" t="s">
        <v>616</v>
      </c>
      <c r="W48" s="137" t="s">
        <v>617</v>
      </c>
      <c r="X48" s="137"/>
      <c r="Y48" s="137" t="s">
        <v>475</v>
      </c>
      <c r="Z48" s="137" t="s">
        <v>618</v>
      </c>
      <c r="AB48" s="139">
        <v>13520</v>
      </c>
    </row>
    <row r="49" spans="1:28" s="138" customFormat="1" ht="20.25">
      <c r="A49" s="141">
        <v>44</v>
      </c>
      <c r="B49" s="131" t="s">
        <v>3007</v>
      </c>
      <c r="C49" s="113" t="s">
        <v>3074</v>
      </c>
      <c r="D49" s="116" t="s">
        <v>410</v>
      </c>
      <c r="E49" s="116" t="s">
        <v>614</v>
      </c>
      <c r="F49" s="116" t="s">
        <v>1490</v>
      </c>
      <c r="G49" s="123">
        <v>9640</v>
      </c>
      <c r="H49" s="161"/>
      <c r="I49" s="92"/>
      <c r="J49" s="93"/>
      <c r="K49" s="93"/>
      <c r="L49" s="93"/>
      <c r="M49" s="93">
        <f t="shared" si="6"/>
        <v>0</v>
      </c>
      <c r="N49" s="94">
        <f t="shared" si="7"/>
        <v>9640</v>
      </c>
      <c r="O49" s="95">
        <v>14850</v>
      </c>
      <c r="P49" s="96"/>
      <c r="Q49" s="97">
        <f t="shared" si="8"/>
        <v>0</v>
      </c>
      <c r="R49" s="97">
        <f t="shared" si="9"/>
        <v>0</v>
      </c>
      <c r="S49" s="98">
        <f t="shared" si="10"/>
        <v>9640</v>
      </c>
      <c r="T49" s="98">
        <f t="shared" si="11"/>
        <v>0</v>
      </c>
      <c r="U49" s="137"/>
      <c r="V49" s="137" t="s">
        <v>89</v>
      </c>
      <c r="W49" s="137" t="s">
        <v>619</v>
      </c>
      <c r="X49" s="137"/>
      <c r="Y49" s="137" t="s">
        <v>455</v>
      </c>
      <c r="Z49" s="137" t="s">
        <v>620</v>
      </c>
      <c r="AB49" s="139">
        <v>9460</v>
      </c>
    </row>
    <row r="50" spans="1:28" s="138" customFormat="1" ht="20.25">
      <c r="A50" s="141">
        <v>45</v>
      </c>
      <c r="B50" s="131" t="s">
        <v>3008</v>
      </c>
      <c r="C50" s="113" t="s">
        <v>3075</v>
      </c>
      <c r="D50" s="116" t="s">
        <v>444</v>
      </c>
      <c r="E50" s="116" t="s">
        <v>651</v>
      </c>
      <c r="F50" s="116" t="s">
        <v>1490</v>
      </c>
      <c r="G50" s="123">
        <v>9670</v>
      </c>
      <c r="H50" s="161"/>
      <c r="I50" s="92"/>
      <c r="J50" s="93"/>
      <c r="K50" s="93"/>
      <c r="L50" s="93"/>
      <c r="M50" s="93">
        <f t="shared" si="6"/>
        <v>0</v>
      </c>
      <c r="N50" s="94">
        <f t="shared" si="7"/>
        <v>9670</v>
      </c>
      <c r="O50" s="95">
        <v>14850</v>
      </c>
      <c r="P50" s="96"/>
      <c r="Q50" s="97">
        <f t="shared" si="8"/>
        <v>0</v>
      </c>
      <c r="R50" s="97">
        <f t="shared" si="9"/>
        <v>0</v>
      </c>
      <c r="S50" s="98">
        <f t="shared" si="10"/>
        <v>9670</v>
      </c>
      <c r="T50" s="98">
        <f t="shared" si="11"/>
        <v>0</v>
      </c>
      <c r="U50" s="137"/>
      <c r="V50" s="137" t="s">
        <v>621</v>
      </c>
      <c r="W50" s="137" t="s">
        <v>622</v>
      </c>
      <c r="X50" s="137"/>
      <c r="Y50" s="137" t="s">
        <v>398</v>
      </c>
      <c r="Z50" s="137" t="s">
        <v>623</v>
      </c>
      <c r="AB50" s="139">
        <v>8990</v>
      </c>
    </row>
    <row r="51" spans="1:28" s="138" customFormat="1" ht="20.25">
      <c r="A51" s="141">
        <v>46</v>
      </c>
      <c r="B51" s="131" t="s">
        <v>3009</v>
      </c>
      <c r="C51" s="113" t="s">
        <v>3076</v>
      </c>
      <c r="D51" s="116" t="s">
        <v>444</v>
      </c>
      <c r="E51" s="116" t="s">
        <v>675</v>
      </c>
      <c r="F51" s="116" t="s">
        <v>1490</v>
      </c>
      <c r="G51" s="123">
        <v>9670</v>
      </c>
      <c r="H51" s="161"/>
      <c r="I51" s="92"/>
      <c r="J51" s="93"/>
      <c r="K51" s="93"/>
      <c r="L51" s="93"/>
      <c r="M51" s="93">
        <f t="shared" si="6"/>
        <v>0</v>
      </c>
      <c r="N51" s="94">
        <f t="shared" si="7"/>
        <v>9670</v>
      </c>
      <c r="O51" s="95">
        <v>14850</v>
      </c>
      <c r="P51" s="96"/>
      <c r="Q51" s="97">
        <f t="shared" si="8"/>
        <v>0</v>
      </c>
      <c r="R51" s="97">
        <f t="shared" si="9"/>
        <v>0</v>
      </c>
      <c r="S51" s="98">
        <f t="shared" si="10"/>
        <v>9670</v>
      </c>
      <c r="T51" s="98">
        <f t="shared" si="11"/>
        <v>0</v>
      </c>
      <c r="U51" s="137"/>
      <c r="V51" s="137" t="s">
        <v>74</v>
      </c>
      <c r="W51" s="137" t="s">
        <v>93</v>
      </c>
      <c r="X51" s="137"/>
      <c r="Y51" s="137" t="s">
        <v>398</v>
      </c>
      <c r="Z51" s="137" t="s">
        <v>624</v>
      </c>
      <c r="AB51" s="139">
        <v>10580</v>
      </c>
    </row>
    <row r="52" spans="1:28" s="138" customFormat="1" ht="20.25">
      <c r="A52" s="141">
        <v>47</v>
      </c>
      <c r="B52" s="131" t="s">
        <v>3010</v>
      </c>
      <c r="C52" s="113" t="s">
        <v>3077</v>
      </c>
      <c r="D52" s="116" t="s">
        <v>390</v>
      </c>
      <c r="E52" s="116" t="s">
        <v>522</v>
      </c>
      <c r="F52" s="116" t="s">
        <v>1490</v>
      </c>
      <c r="G52" s="123">
        <v>8940</v>
      </c>
      <c r="H52" s="161"/>
      <c r="I52" s="92"/>
      <c r="J52" s="93"/>
      <c r="K52" s="93"/>
      <c r="L52" s="93"/>
      <c r="M52" s="93">
        <f t="shared" si="6"/>
        <v>0</v>
      </c>
      <c r="N52" s="94">
        <f t="shared" si="7"/>
        <v>8940</v>
      </c>
      <c r="O52" s="95">
        <v>14850</v>
      </c>
      <c r="P52" s="96"/>
      <c r="Q52" s="97">
        <f t="shared" si="8"/>
        <v>0</v>
      </c>
      <c r="R52" s="97">
        <f t="shared" si="9"/>
        <v>0</v>
      </c>
      <c r="S52" s="98">
        <f t="shared" si="10"/>
        <v>8940</v>
      </c>
      <c r="T52" s="98">
        <f t="shared" si="11"/>
        <v>0</v>
      </c>
      <c r="U52" s="137"/>
      <c r="V52" s="137" t="s">
        <v>63</v>
      </c>
      <c r="W52" s="137" t="s">
        <v>524</v>
      </c>
      <c r="X52" s="137"/>
      <c r="Y52" s="137" t="s">
        <v>398</v>
      </c>
      <c r="Z52" s="137" t="s">
        <v>625</v>
      </c>
      <c r="AB52" s="139">
        <v>12630</v>
      </c>
    </row>
    <row r="53" spans="1:28" s="138" customFormat="1" ht="20.25">
      <c r="A53" s="141">
        <v>48</v>
      </c>
      <c r="B53" s="131" t="s">
        <v>3011</v>
      </c>
      <c r="C53" s="113" t="s">
        <v>3078</v>
      </c>
      <c r="D53" s="116" t="s">
        <v>390</v>
      </c>
      <c r="E53" s="116" t="s">
        <v>543</v>
      </c>
      <c r="F53" s="116" t="s">
        <v>1490</v>
      </c>
      <c r="G53" s="123">
        <v>9950</v>
      </c>
      <c r="H53" s="161"/>
      <c r="I53" s="92"/>
      <c r="J53" s="93"/>
      <c r="K53" s="93"/>
      <c r="L53" s="93"/>
      <c r="M53" s="93">
        <f t="shared" si="6"/>
        <v>0</v>
      </c>
      <c r="N53" s="94">
        <f t="shared" si="7"/>
        <v>9950</v>
      </c>
      <c r="O53" s="95">
        <v>14850</v>
      </c>
      <c r="P53" s="96"/>
      <c r="Q53" s="97">
        <f t="shared" si="8"/>
        <v>0</v>
      </c>
      <c r="R53" s="97">
        <f t="shared" si="9"/>
        <v>0</v>
      </c>
      <c r="S53" s="98">
        <f t="shared" si="10"/>
        <v>9950</v>
      </c>
      <c r="T53" s="98">
        <f t="shared" si="11"/>
        <v>0</v>
      </c>
      <c r="U53" s="137"/>
      <c r="V53" s="137" t="s">
        <v>626</v>
      </c>
      <c r="W53" s="137" t="s">
        <v>102</v>
      </c>
      <c r="X53" s="137"/>
      <c r="Y53" s="137" t="s">
        <v>424</v>
      </c>
      <c r="Z53" s="137" t="s">
        <v>627</v>
      </c>
      <c r="AB53" s="139">
        <v>11810</v>
      </c>
    </row>
    <row r="54" spans="1:28" s="138" customFormat="1" ht="20.25">
      <c r="A54" s="141">
        <v>49</v>
      </c>
      <c r="B54" s="131" t="s">
        <v>3012</v>
      </c>
      <c r="C54" s="113" t="s">
        <v>3079</v>
      </c>
      <c r="D54" s="116" t="s">
        <v>390</v>
      </c>
      <c r="E54" s="116" t="s">
        <v>606</v>
      </c>
      <c r="F54" s="116" t="s">
        <v>1490</v>
      </c>
      <c r="G54" s="123">
        <v>8950</v>
      </c>
      <c r="H54" s="161"/>
      <c r="I54" s="92"/>
      <c r="J54" s="93"/>
      <c r="K54" s="93"/>
      <c r="L54" s="93"/>
      <c r="M54" s="93">
        <f t="shared" si="6"/>
        <v>0</v>
      </c>
      <c r="N54" s="94">
        <f t="shared" si="7"/>
        <v>8950</v>
      </c>
      <c r="O54" s="95">
        <v>14850</v>
      </c>
      <c r="P54" s="96"/>
      <c r="Q54" s="97">
        <f t="shared" si="8"/>
        <v>0</v>
      </c>
      <c r="R54" s="97">
        <f t="shared" si="9"/>
        <v>0</v>
      </c>
      <c r="S54" s="98">
        <f t="shared" si="10"/>
        <v>8950</v>
      </c>
      <c r="T54" s="98">
        <f t="shared" si="11"/>
        <v>0</v>
      </c>
      <c r="U54" s="137"/>
      <c r="V54" s="137" t="s">
        <v>628</v>
      </c>
      <c r="W54" s="137" t="s">
        <v>629</v>
      </c>
      <c r="X54" s="137"/>
      <c r="Y54" s="137" t="s">
        <v>390</v>
      </c>
      <c r="Z54" s="137" t="s">
        <v>630</v>
      </c>
      <c r="AB54" s="139">
        <v>9040</v>
      </c>
    </row>
    <row r="55" spans="1:28" s="138" customFormat="1" ht="20.25">
      <c r="A55" s="141">
        <v>50</v>
      </c>
      <c r="B55" s="131" t="s">
        <v>3013</v>
      </c>
      <c r="C55" s="113" t="s">
        <v>3080</v>
      </c>
      <c r="D55" s="116" t="s">
        <v>390</v>
      </c>
      <c r="E55" s="116" t="s">
        <v>609</v>
      </c>
      <c r="F55" s="116" t="s">
        <v>1490</v>
      </c>
      <c r="G55" s="123">
        <v>9950</v>
      </c>
      <c r="H55" s="161"/>
      <c r="I55" s="92"/>
      <c r="J55" s="93"/>
      <c r="K55" s="93"/>
      <c r="L55" s="93"/>
      <c r="M55" s="93">
        <f t="shared" si="6"/>
        <v>0</v>
      </c>
      <c r="N55" s="94">
        <f t="shared" si="7"/>
        <v>9950</v>
      </c>
      <c r="O55" s="95">
        <v>14850</v>
      </c>
      <c r="P55" s="96"/>
      <c r="Q55" s="97">
        <f t="shared" si="8"/>
        <v>0</v>
      </c>
      <c r="R55" s="97">
        <f t="shared" si="9"/>
        <v>0</v>
      </c>
      <c r="S55" s="98">
        <f t="shared" si="10"/>
        <v>9950</v>
      </c>
      <c r="T55" s="98">
        <f t="shared" si="11"/>
        <v>0</v>
      </c>
      <c r="U55" s="137"/>
      <c r="V55" s="137" t="s">
        <v>43</v>
      </c>
      <c r="W55" s="137" t="s">
        <v>631</v>
      </c>
      <c r="X55" s="137"/>
      <c r="Y55" s="137" t="s">
        <v>398</v>
      </c>
      <c r="Z55" s="137" t="s">
        <v>632</v>
      </c>
      <c r="AB55" s="139">
        <v>9170</v>
      </c>
    </row>
    <row r="56" spans="1:28" s="138" customFormat="1" ht="20.25">
      <c r="A56" s="141">
        <v>51</v>
      </c>
      <c r="B56" s="131" t="s">
        <v>3014</v>
      </c>
      <c r="C56" s="113" t="s">
        <v>3081</v>
      </c>
      <c r="D56" s="116" t="s">
        <v>390</v>
      </c>
      <c r="E56" s="116" t="s">
        <v>611</v>
      </c>
      <c r="F56" s="116" t="s">
        <v>1490</v>
      </c>
      <c r="G56" s="123">
        <v>9170</v>
      </c>
      <c r="H56" s="161"/>
      <c r="I56" s="92"/>
      <c r="J56" s="93"/>
      <c r="K56" s="93"/>
      <c r="L56" s="93"/>
      <c r="M56" s="93">
        <f t="shared" si="6"/>
        <v>0</v>
      </c>
      <c r="N56" s="94">
        <f t="shared" si="7"/>
        <v>9170</v>
      </c>
      <c r="O56" s="95">
        <v>14850</v>
      </c>
      <c r="P56" s="96"/>
      <c r="Q56" s="97">
        <f t="shared" si="8"/>
        <v>0</v>
      </c>
      <c r="R56" s="97">
        <f t="shared" si="9"/>
        <v>0</v>
      </c>
      <c r="S56" s="98">
        <f t="shared" si="10"/>
        <v>9170</v>
      </c>
      <c r="T56" s="98">
        <f t="shared" si="11"/>
        <v>0</v>
      </c>
      <c r="U56" s="137"/>
      <c r="V56" s="137" t="s">
        <v>633</v>
      </c>
      <c r="W56" s="137" t="s">
        <v>50</v>
      </c>
      <c r="X56" s="137"/>
      <c r="Y56" s="137" t="s">
        <v>415</v>
      </c>
      <c r="Z56" s="137" t="s">
        <v>634</v>
      </c>
      <c r="AB56" s="139">
        <v>12630</v>
      </c>
    </row>
    <row r="57" spans="1:28" s="138" customFormat="1" ht="20.25">
      <c r="A57" s="141">
        <v>52</v>
      </c>
      <c r="B57" s="131" t="s">
        <v>3015</v>
      </c>
      <c r="C57" s="113" t="s">
        <v>3082</v>
      </c>
      <c r="D57" s="116" t="s">
        <v>390</v>
      </c>
      <c r="E57" s="116" t="s">
        <v>630</v>
      </c>
      <c r="F57" s="116" t="s">
        <v>1490</v>
      </c>
      <c r="G57" s="123">
        <v>9040</v>
      </c>
      <c r="H57" s="161"/>
      <c r="I57" s="92"/>
      <c r="J57" s="93"/>
      <c r="K57" s="93"/>
      <c r="L57" s="93"/>
      <c r="M57" s="93">
        <f t="shared" si="6"/>
        <v>0</v>
      </c>
      <c r="N57" s="94">
        <f t="shared" si="7"/>
        <v>9040</v>
      </c>
      <c r="O57" s="95">
        <v>14850</v>
      </c>
      <c r="P57" s="96"/>
      <c r="Q57" s="97">
        <f t="shared" si="8"/>
        <v>0</v>
      </c>
      <c r="R57" s="97">
        <f t="shared" si="9"/>
        <v>0</v>
      </c>
      <c r="S57" s="98">
        <f t="shared" si="10"/>
        <v>9040</v>
      </c>
      <c r="T57" s="98">
        <f t="shared" si="11"/>
        <v>0</v>
      </c>
      <c r="U57" s="137"/>
      <c r="V57" s="137" t="s">
        <v>635</v>
      </c>
      <c r="W57" s="137" t="s">
        <v>636</v>
      </c>
      <c r="X57" s="137"/>
      <c r="Y57" s="137" t="s">
        <v>127</v>
      </c>
      <c r="Z57" s="137" t="s">
        <v>637</v>
      </c>
      <c r="AB57" s="139">
        <v>14040</v>
      </c>
    </row>
    <row r="58" spans="1:28" s="138" customFormat="1" ht="20.25">
      <c r="A58" s="141">
        <v>53</v>
      </c>
      <c r="B58" s="131" t="s">
        <v>3016</v>
      </c>
      <c r="C58" s="113" t="s">
        <v>3083</v>
      </c>
      <c r="D58" s="116" t="s">
        <v>390</v>
      </c>
      <c r="E58" s="116" t="s">
        <v>644</v>
      </c>
      <c r="F58" s="116" t="s">
        <v>1490</v>
      </c>
      <c r="G58" s="123">
        <v>9950</v>
      </c>
      <c r="H58" s="161"/>
      <c r="I58" s="92"/>
      <c r="J58" s="93"/>
      <c r="K58" s="93"/>
      <c r="L58" s="93"/>
      <c r="M58" s="93">
        <f t="shared" si="6"/>
        <v>0</v>
      </c>
      <c r="N58" s="94">
        <f t="shared" si="7"/>
        <v>9950</v>
      </c>
      <c r="O58" s="95">
        <v>14850</v>
      </c>
      <c r="P58" s="96"/>
      <c r="Q58" s="97">
        <f t="shared" si="8"/>
        <v>0</v>
      </c>
      <c r="R58" s="97">
        <f t="shared" si="9"/>
        <v>0</v>
      </c>
      <c r="S58" s="98">
        <f t="shared" si="10"/>
        <v>9950</v>
      </c>
      <c r="T58" s="98">
        <f t="shared" si="11"/>
        <v>0</v>
      </c>
      <c r="U58" s="137"/>
      <c r="V58" s="137" t="s">
        <v>638</v>
      </c>
      <c r="W58" s="137" t="s">
        <v>639</v>
      </c>
      <c r="X58" s="137"/>
      <c r="Y58" s="137" t="s">
        <v>398</v>
      </c>
      <c r="Z58" s="137" t="s">
        <v>640</v>
      </c>
      <c r="AB58" s="139">
        <v>9670</v>
      </c>
    </row>
    <row r="59" spans="1:28" s="138" customFormat="1" ht="20.25">
      <c r="A59" s="141">
        <v>54</v>
      </c>
      <c r="B59" s="131" t="s">
        <v>3017</v>
      </c>
      <c r="C59" s="113" t="s">
        <v>3084</v>
      </c>
      <c r="D59" s="116" t="s">
        <v>390</v>
      </c>
      <c r="E59" s="116" t="s">
        <v>659</v>
      </c>
      <c r="F59" s="116" t="s">
        <v>1490</v>
      </c>
      <c r="G59" s="123">
        <v>9040</v>
      </c>
      <c r="H59" s="161"/>
      <c r="I59" s="92"/>
      <c r="J59" s="93"/>
      <c r="K59" s="93"/>
      <c r="L59" s="93"/>
      <c r="M59" s="93">
        <f t="shared" si="6"/>
        <v>0</v>
      </c>
      <c r="N59" s="94">
        <f t="shared" si="7"/>
        <v>9040</v>
      </c>
      <c r="O59" s="95">
        <v>14850</v>
      </c>
      <c r="P59" s="96"/>
      <c r="Q59" s="97">
        <f t="shared" si="8"/>
        <v>0</v>
      </c>
      <c r="R59" s="97">
        <f t="shared" si="9"/>
        <v>0</v>
      </c>
      <c r="S59" s="98">
        <f t="shared" si="10"/>
        <v>9040</v>
      </c>
      <c r="T59" s="98">
        <f t="shared" si="11"/>
        <v>0</v>
      </c>
      <c r="U59" s="137"/>
      <c r="V59" s="137" t="s">
        <v>87</v>
      </c>
      <c r="W59" s="137" t="s">
        <v>90</v>
      </c>
      <c r="X59" s="137"/>
      <c r="Y59" s="137" t="s">
        <v>415</v>
      </c>
      <c r="Z59" s="137" t="s">
        <v>641</v>
      </c>
      <c r="AB59" s="139">
        <v>9230</v>
      </c>
    </row>
    <row r="60" spans="1:28" s="138" customFormat="1" ht="20.25">
      <c r="A60" s="141">
        <v>55</v>
      </c>
      <c r="B60" s="131" t="s">
        <v>3018</v>
      </c>
      <c r="C60" s="113" t="s">
        <v>3085</v>
      </c>
      <c r="D60" s="116" t="s">
        <v>390</v>
      </c>
      <c r="E60" s="116" t="s">
        <v>661</v>
      </c>
      <c r="F60" s="116" t="s">
        <v>1490</v>
      </c>
      <c r="G60" s="123">
        <v>8860</v>
      </c>
      <c r="H60" s="161"/>
      <c r="I60" s="92"/>
      <c r="J60" s="93"/>
      <c r="K60" s="93"/>
      <c r="L60" s="93"/>
      <c r="M60" s="93">
        <f t="shared" si="6"/>
        <v>0</v>
      </c>
      <c r="N60" s="94">
        <f t="shared" si="7"/>
        <v>8860</v>
      </c>
      <c r="O60" s="95">
        <v>14850</v>
      </c>
      <c r="P60" s="96"/>
      <c r="Q60" s="97">
        <f t="shared" si="8"/>
        <v>0</v>
      </c>
      <c r="R60" s="97">
        <f t="shared" si="9"/>
        <v>0</v>
      </c>
      <c r="S60" s="98">
        <f t="shared" si="10"/>
        <v>8860</v>
      </c>
      <c r="T60" s="98">
        <f t="shared" si="11"/>
        <v>0</v>
      </c>
      <c r="U60" s="137"/>
      <c r="V60" s="137" t="s">
        <v>642</v>
      </c>
      <c r="W60" s="137" t="s">
        <v>643</v>
      </c>
      <c r="X60" s="137"/>
      <c r="Y60" s="137" t="s">
        <v>390</v>
      </c>
      <c r="Z60" s="137" t="s">
        <v>644</v>
      </c>
      <c r="AB60" s="139">
        <v>9950</v>
      </c>
    </row>
    <row r="61" spans="1:28" s="138" customFormat="1" ht="20.25">
      <c r="A61" s="141">
        <v>56</v>
      </c>
      <c r="B61" s="131" t="s">
        <v>3019</v>
      </c>
      <c r="C61" s="113" t="s">
        <v>3086</v>
      </c>
      <c r="D61" s="116" t="s">
        <v>390</v>
      </c>
      <c r="E61" s="116" t="s">
        <v>670</v>
      </c>
      <c r="F61" s="116" t="s">
        <v>1490</v>
      </c>
      <c r="G61" s="123">
        <v>8940</v>
      </c>
      <c r="H61" s="161"/>
      <c r="I61" s="92"/>
      <c r="J61" s="93"/>
      <c r="K61" s="93"/>
      <c r="L61" s="93"/>
      <c r="M61" s="93">
        <f t="shared" si="6"/>
        <v>0</v>
      </c>
      <c r="N61" s="94">
        <f t="shared" si="7"/>
        <v>8940</v>
      </c>
      <c r="O61" s="95">
        <v>14850</v>
      </c>
      <c r="P61" s="96"/>
      <c r="Q61" s="97">
        <f t="shared" si="8"/>
        <v>0</v>
      </c>
      <c r="R61" s="97">
        <f t="shared" si="9"/>
        <v>0</v>
      </c>
      <c r="S61" s="98">
        <f t="shared" si="10"/>
        <v>8940</v>
      </c>
      <c r="T61" s="98">
        <f t="shared" si="11"/>
        <v>0</v>
      </c>
      <c r="U61" s="137"/>
      <c r="V61" s="137" t="s">
        <v>645</v>
      </c>
      <c r="W61" s="137" t="s">
        <v>646</v>
      </c>
      <c r="X61" s="137"/>
      <c r="Y61" s="137" t="s">
        <v>398</v>
      </c>
      <c r="Z61" s="137" t="s">
        <v>647</v>
      </c>
      <c r="AB61" s="139">
        <v>9310</v>
      </c>
    </row>
    <row r="62" spans="1:28" s="138" customFormat="1" ht="20.25">
      <c r="A62" s="141">
        <v>57</v>
      </c>
      <c r="B62" s="131" t="s">
        <v>3020</v>
      </c>
      <c r="C62" s="113" t="s">
        <v>3087</v>
      </c>
      <c r="D62" s="116" t="s">
        <v>455</v>
      </c>
      <c r="E62" s="116" t="s">
        <v>571</v>
      </c>
      <c r="F62" s="116" t="s">
        <v>1490</v>
      </c>
      <c r="G62" s="123">
        <v>9820</v>
      </c>
      <c r="H62" s="161"/>
      <c r="I62" s="92"/>
      <c r="J62" s="93"/>
      <c r="K62" s="93"/>
      <c r="L62" s="93"/>
      <c r="M62" s="93">
        <f t="shared" si="6"/>
        <v>0</v>
      </c>
      <c r="N62" s="94">
        <f t="shared" si="7"/>
        <v>9820</v>
      </c>
      <c r="O62" s="95">
        <v>14850</v>
      </c>
      <c r="P62" s="96"/>
      <c r="Q62" s="97">
        <f t="shared" si="8"/>
        <v>0</v>
      </c>
      <c r="R62" s="97">
        <f t="shared" si="9"/>
        <v>0</v>
      </c>
      <c r="S62" s="98">
        <f t="shared" si="10"/>
        <v>9820</v>
      </c>
      <c r="T62" s="98">
        <f t="shared" si="11"/>
        <v>0</v>
      </c>
      <c r="U62" s="137"/>
      <c r="V62" s="137" t="s">
        <v>648</v>
      </c>
      <c r="W62" s="137" t="s">
        <v>649</v>
      </c>
      <c r="X62" s="137"/>
      <c r="Y62" s="137" t="s">
        <v>398</v>
      </c>
      <c r="Z62" s="137" t="s">
        <v>650</v>
      </c>
      <c r="AB62" s="139">
        <v>9640</v>
      </c>
    </row>
    <row r="63" spans="1:28" s="138" customFormat="1" ht="20.25">
      <c r="A63" s="141">
        <v>58</v>
      </c>
      <c r="B63" s="131" t="s">
        <v>3021</v>
      </c>
      <c r="C63" s="113" t="s">
        <v>3088</v>
      </c>
      <c r="D63" s="116" t="s">
        <v>455</v>
      </c>
      <c r="E63" s="116" t="s">
        <v>579</v>
      </c>
      <c r="F63" s="116" t="s">
        <v>1490</v>
      </c>
      <c r="G63" s="123">
        <v>9420</v>
      </c>
      <c r="H63" s="161"/>
      <c r="I63" s="92"/>
      <c r="J63" s="93"/>
      <c r="K63" s="93"/>
      <c r="L63" s="93"/>
      <c r="M63" s="93">
        <f t="shared" si="6"/>
        <v>0</v>
      </c>
      <c r="N63" s="94">
        <f t="shared" si="7"/>
        <v>9420</v>
      </c>
      <c r="O63" s="95">
        <v>14850</v>
      </c>
      <c r="P63" s="96"/>
      <c r="Q63" s="97">
        <f t="shared" si="8"/>
        <v>0</v>
      </c>
      <c r="R63" s="97">
        <f t="shared" si="9"/>
        <v>0</v>
      </c>
      <c r="S63" s="98">
        <f t="shared" si="10"/>
        <v>9420</v>
      </c>
      <c r="T63" s="98">
        <f t="shared" si="11"/>
        <v>0</v>
      </c>
      <c r="U63" s="137"/>
      <c r="V63" s="137" t="s">
        <v>106</v>
      </c>
      <c r="W63" s="137" t="s">
        <v>121</v>
      </c>
      <c r="X63" s="137"/>
      <c r="Y63" s="137" t="s">
        <v>444</v>
      </c>
      <c r="Z63" s="137" t="s">
        <v>651</v>
      </c>
      <c r="AB63" s="139">
        <v>9670</v>
      </c>
    </row>
    <row r="64" spans="1:28" s="138" customFormat="1" ht="20.25">
      <c r="A64" s="141">
        <v>59</v>
      </c>
      <c r="B64" s="131" t="s">
        <v>3022</v>
      </c>
      <c r="C64" s="113" t="s">
        <v>3089</v>
      </c>
      <c r="D64" s="116" t="s">
        <v>455</v>
      </c>
      <c r="E64" s="116" t="s">
        <v>620</v>
      </c>
      <c r="F64" s="116" t="s">
        <v>1490</v>
      </c>
      <c r="G64" s="123">
        <v>9460</v>
      </c>
      <c r="H64" s="161"/>
      <c r="I64" s="92"/>
      <c r="J64" s="93"/>
      <c r="K64" s="93"/>
      <c r="L64" s="93"/>
      <c r="M64" s="93">
        <f t="shared" si="6"/>
        <v>0</v>
      </c>
      <c r="N64" s="94">
        <f t="shared" si="7"/>
        <v>9460</v>
      </c>
      <c r="O64" s="95">
        <v>14850</v>
      </c>
      <c r="P64" s="96"/>
      <c r="Q64" s="97">
        <f t="shared" si="8"/>
        <v>0</v>
      </c>
      <c r="R64" s="97">
        <f t="shared" si="9"/>
        <v>0</v>
      </c>
      <c r="S64" s="98">
        <f t="shared" si="10"/>
        <v>9460</v>
      </c>
      <c r="T64" s="98">
        <f t="shared" si="11"/>
        <v>0</v>
      </c>
      <c r="U64" s="137"/>
      <c r="V64" s="137" t="s">
        <v>652</v>
      </c>
      <c r="W64" s="137" t="s">
        <v>102</v>
      </c>
      <c r="X64" s="137"/>
      <c r="Y64" s="137" t="s">
        <v>398</v>
      </c>
      <c r="Z64" s="137" t="s">
        <v>653</v>
      </c>
      <c r="AB64" s="139">
        <v>9640</v>
      </c>
    </row>
    <row r="65" spans="1:28" s="138" customFormat="1" ht="20.25">
      <c r="A65" s="141">
        <v>60</v>
      </c>
      <c r="B65" s="131" t="s">
        <v>3023</v>
      </c>
      <c r="C65" s="113" t="s">
        <v>3090</v>
      </c>
      <c r="D65" s="116" t="s">
        <v>486</v>
      </c>
      <c r="E65" s="116" t="s">
        <v>595</v>
      </c>
      <c r="F65" s="116" t="s">
        <v>1490</v>
      </c>
      <c r="G65" s="123">
        <v>9230</v>
      </c>
      <c r="H65" s="161"/>
      <c r="I65" s="92"/>
      <c r="J65" s="93"/>
      <c r="K65" s="93"/>
      <c r="L65" s="93"/>
      <c r="M65" s="93">
        <f t="shared" si="6"/>
        <v>0</v>
      </c>
      <c r="N65" s="94">
        <f t="shared" si="7"/>
        <v>9230</v>
      </c>
      <c r="O65" s="95">
        <v>14850</v>
      </c>
      <c r="P65" s="96"/>
      <c r="Q65" s="97">
        <f t="shared" si="8"/>
        <v>0</v>
      </c>
      <c r="R65" s="97">
        <f t="shared" si="9"/>
        <v>0</v>
      </c>
      <c r="S65" s="98">
        <f t="shared" si="10"/>
        <v>9230</v>
      </c>
      <c r="T65" s="98">
        <f t="shared" si="11"/>
        <v>0</v>
      </c>
      <c r="U65" s="137"/>
      <c r="V65" s="137" t="s">
        <v>654</v>
      </c>
      <c r="W65" s="137" t="s">
        <v>655</v>
      </c>
      <c r="X65" s="137"/>
      <c r="Y65" s="137" t="s">
        <v>26</v>
      </c>
      <c r="Z65" s="137" t="s">
        <v>656</v>
      </c>
      <c r="AB65" s="139">
        <v>15060</v>
      </c>
    </row>
    <row r="66" spans="1:28" s="138" customFormat="1" ht="20.25">
      <c r="A66" s="141">
        <v>61</v>
      </c>
      <c r="B66" s="131" t="s">
        <v>3024</v>
      </c>
      <c r="C66" s="113" t="s">
        <v>3091</v>
      </c>
      <c r="D66" s="116" t="s">
        <v>486</v>
      </c>
      <c r="E66" s="116" t="s">
        <v>603</v>
      </c>
      <c r="F66" s="116" t="s">
        <v>1490</v>
      </c>
      <c r="G66" s="123">
        <v>9230</v>
      </c>
      <c r="H66" s="161"/>
      <c r="I66" s="92"/>
      <c r="J66" s="93"/>
      <c r="K66" s="93"/>
      <c r="L66" s="93"/>
      <c r="M66" s="93">
        <f t="shared" si="6"/>
        <v>0</v>
      </c>
      <c r="N66" s="94">
        <f t="shared" si="7"/>
        <v>9230</v>
      </c>
      <c r="O66" s="95">
        <v>14850</v>
      </c>
      <c r="P66" s="96"/>
      <c r="Q66" s="97">
        <f t="shared" si="8"/>
        <v>0</v>
      </c>
      <c r="R66" s="97">
        <f t="shared" si="9"/>
        <v>0</v>
      </c>
      <c r="S66" s="98">
        <f t="shared" si="10"/>
        <v>9230</v>
      </c>
      <c r="T66" s="98">
        <f t="shared" si="11"/>
        <v>0</v>
      </c>
      <c r="U66" s="137"/>
      <c r="V66" s="137" t="s">
        <v>657</v>
      </c>
      <c r="W66" s="137" t="s">
        <v>658</v>
      </c>
      <c r="X66" s="137"/>
      <c r="Y66" s="137" t="s">
        <v>390</v>
      </c>
      <c r="Z66" s="137" t="s">
        <v>659</v>
      </c>
      <c r="AB66" s="139">
        <v>9040</v>
      </c>
    </row>
    <row r="67" spans="1:28" s="138" customFormat="1" ht="20.25">
      <c r="A67" s="141">
        <v>62</v>
      </c>
      <c r="B67" s="131" t="s">
        <v>3025</v>
      </c>
      <c r="C67" s="113" t="s">
        <v>3092</v>
      </c>
      <c r="D67" s="116" t="s">
        <v>415</v>
      </c>
      <c r="E67" s="116" t="s">
        <v>576</v>
      </c>
      <c r="F67" s="116" t="s">
        <v>1490</v>
      </c>
      <c r="G67" s="123">
        <v>8770</v>
      </c>
      <c r="H67" s="161"/>
      <c r="I67" s="92"/>
      <c r="J67" s="93"/>
      <c r="K67" s="93"/>
      <c r="L67" s="93"/>
      <c r="M67" s="93">
        <f t="shared" si="6"/>
        <v>0</v>
      </c>
      <c r="N67" s="94">
        <f t="shared" si="7"/>
        <v>8770</v>
      </c>
      <c r="O67" s="95">
        <v>14850</v>
      </c>
      <c r="P67" s="96"/>
      <c r="Q67" s="97">
        <f t="shared" si="8"/>
        <v>0</v>
      </c>
      <c r="R67" s="97">
        <f t="shared" si="9"/>
        <v>0</v>
      </c>
      <c r="S67" s="98">
        <f t="shared" si="10"/>
        <v>8770</v>
      </c>
      <c r="T67" s="98">
        <f t="shared" si="11"/>
        <v>0</v>
      </c>
      <c r="U67" s="137"/>
      <c r="V67" s="137" t="s">
        <v>660</v>
      </c>
      <c r="W67" s="137" t="s">
        <v>75</v>
      </c>
      <c r="X67" s="137"/>
      <c r="Y67" s="137" t="s">
        <v>390</v>
      </c>
      <c r="Z67" s="137" t="s">
        <v>661</v>
      </c>
      <c r="AB67" s="139">
        <v>8860</v>
      </c>
    </row>
    <row r="68" spans="1:28" s="138" customFormat="1" ht="20.25">
      <c r="A68" s="141">
        <v>63</v>
      </c>
      <c r="B68" s="131" t="s">
        <v>3026</v>
      </c>
      <c r="C68" s="113" t="s">
        <v>3093</v>
      </c>
      <c r="D68" s="116" t="s">
        <v>415</v>
      </c>
      <c r="E68" s="116" t="s">
        <v>634</v>
      </c>
      <c r="F68" s="116" t="s">
        <v>1490</v>
      </c>
      <c r="G68" s="123">
        <v>12630</v>
      </c>
      <c r="H68" s="161"/>
      <c r="I68" s="92"/>
      <c r="J68" s="93"/>
      <c r="K68" s="93"/>
      <c r="L68" s="93"/>
      <c r="M68" s="93">
        <f t="shared" si="6"/>
        <v>0</v>
      </c>
      <c r="N68" s="94">
        <f t="shared" si="7"/>
        <v>12630</v>
      </c>
      <c r="O68" s="95">
        <v>14850</v>
      </c>
      <c r="P68" s="96"/>
      <c r="Q68" s="97">
        <f t="shared" si="8"/>
        <v>0</v>
      </c>
      <c r="R68" s="97">
        <f t="shared" si="9"/>
        <v>0</v>
      </c>
      <c r="S68" s="98">
        <f t="shared" si="10"/>
        <v>12630</v>
      </c>
      <c r="T68" s="98">
        <f t="shared" si="11"/>
        <v>0</v>
      </c>
      <c r="U68" s="137"/>
      <c r="V68" s="137" t="s">
        <v>662</v>
      </c>
      <c r="W68" s="137" t="s">
        <v>663</v>
      </c>
      <c r="X68" s="137"/>
      <c r="Y68" s="137" t="s">
        <v>26</v>
      </c>
      <c r="Z68" s="137" t="s">
        <v>664</v>
      </c>
      <c r="AB68" s="139">
        <v>14920</v>
      </c>
    </row>
    <row r="69" spans="1:28" s="138" customFormat="1" ht="20.25">
      <c r="A69" s="141">
        <v>64</v>
      </c>
      <c r="B69" s="131" t="s">
        <v>3027</v>
      </c>
      <c r="C69" s="113" t="s">
        <v>3094</v>
      </c>
      <c r="D69" s="116" t="s">
        <v>415</v>
      </c>
      <c r="E69" s="116" t="s">
        <v>641</v>
      </c>
      <c r="F69" s="116" t="s">
        <v>1490</v>
      </c>
      <c r="G69" s="123">
        <v>9230</v>
      </c>
      <c r="H69" s="161"/>
      <c r="I69" s="92"/>
      <c r="J69" s="93"/>
      <c r="K69" s="93"/>
      <c r="L69" s="93"/>
      <c r="M69" s="93">
        <f t="shared" si="6"/>
        <v>0</v>
      </c>
      <c r="N69" s="94">
        <f t="shared" si="7"/>
        <v>9230</v>
      </c>
      <c r="O69" s="95">
        <v>14850</v>
      </c>
      <c r="P69" s="96"/>
      <c r="Q69" s="97">
        <f t="shared" si="8"/>
        <v>0</v>
      </c>
      <c r="R69" s="97">
        <f t="shared" si="9"/>
        <v>0</v>
      </c>
      <c r="S69" s="98">
        <f t="shared" si="10"/>
        <v>9230</v>
      </c>
      <c r="T69" s="98">
        <f t="shared" si="11"/>
        <v>0</v>
      </c>
      <c r="U69" s="137"/>
      <c r="V69" s="137" t="s">
        <v>665</v>
      </c>
      <c r="W69" s="137" t="s">
        <v>666</v>
      </c>
      <c r="X69" s="137"/>
      <c r="Y69" s="137" t="s">
        <v>407</v>
      </c>
      <c r="Z69" s="137" t="s">
        <v>667</v>
      </c>
      <c r="AB69" s="139">
        <v>12360</v>
      </c>
    </row>
    <row r="70" spans="1:28" s="138" customFormat="1" ht="20.25">
      <c r="A70" s="141">
        <v>65</v>
      </c>
      <c r="B70" s="131" t="s">
        <v>3028</v>
      </c>
      <c r="C70" s="113" t="s">
        <v>3095</v>
      </c>
      <c r="D70" s="116" t="s">
        <v>475</v>
      </c>
      <c r="E70" s="116" t="s">
        <v>618</v>
      </c>
      <c r="F70" s="116" t="s">
        <v>1491</v>
      </c>
      <c r="G70" s="123">
        <v>13520</v>
      </c>
      <c r="H70" s="161"/>
      <c r="I70" s="92"/>
      <c r="J70" s="93"/>
      <c r="K70" s="93"/>
      <c r="L70" s="93"/>
      <c r="M70" s="93">
        <f>L70*30/100+J70*70/100</f>
        <v>0</v>
      </c>
      <c r="N70" s="94">
        <f t="shared" si="7"/>
        <v>13520</v>
      </c>
      <c r="O70" s="95">
        <v>14850</v>
      </c>
      <c r="P70" s="96"/>
      <c r="Q70" s="97">
        <f>N70*P70/100</f>
        <v>0</v>
      </c>
      <c r="R70" s="97">
        <f>(S70+T70)-G70-T70</f>
        <v>0</v>
      </c>
      <c r="S70" s="98">
        <f t="shared" si="10"/>
        <v>13520</v>
      </c>
      <c r="T70" s="98">
        <f>IF((G70+Q70)&gt;=O70,(G70+Q70)-S70,0)</f>
        <v>0</v>
      </c>
      <c r="U70" s="137"/>
      <c r="V70" s="137" t="s">
        <v>668</v>
      </c>
      <c r="W70" s="137" t="s">
        <v>669</v>
      </c>
      <c r="X70" s="137"/>
      <c r="Y70" s="137" t="s">
        <v>390</v>
      </c>
      <c r="Z70" s="137" t="s">
        <v>670</v>
      </c>
      <c r="AB70" s="139">
        <v>8940</v>
      </c>
    </row>
    <row r="71" spans="1:28" s="138" customFormat="1" ht="20.25">
      <c r="A71" s="141">
        <v>66</v>
      </c>
      <c r="B71" s="131" t="s">
        <v>3029</v>
      </c>
      <c r="C71" s="113" t="s">
        <v>3096</v>
      </c>
      <c r="D71" s="116" t="s">
        <v>561</v>
      </c>
      <c r="E71" s="116" t="s">
        <v>560</v>
      </c>
      <c r="F71" s="116" t="s">
        <v>1493</v>
      </c>
      <c r="G71" s="123">
        <v>15080</v>
      </c>
      <c r="H71" s="161"/>
      <c r="I71" s="92"/>
      <c r="J71" s="93"/>
      <c r="K71" s="93"/>
      <c r="L71" s="93"/>
      <c r="M71" s="93">
        <f>L71*30/100+J71*70/100</f>
        <v>0</v>
      </c>
      <c r="N71" s="94">
        <f t="shared" si="7"/>
        <v>15080</v>
      </c>
      <c r="O71" s="95">
        <v>14850</v>
      </c>
      <c r="P71" s="96"/>
      <c r="Q71" s="97">
        <f>N71*P71/100</f>
        <v>0</v>
      </c>
      <c r="R71" s="97">
        <f>(S71+T71)-G71-T71</f>
        <v>-230</v>
      </c>
      <c r="S71" s="98">
        <f t="shared" si="10"/>
        <v>14850</v>
      </c>
      <c r="T71" s="98">
        <f>IF((G71+Q71)&gt;=O71,(G71+Q71)-S71,0)</f>
        <v>230</v>
      </c>
      <c r="U71" s="137"/>
      <c r="V71" s="137" t="s">
        <v>108</v>
      </c>
      <c r="W71" s="137" t="s">
        <v>97</v>
      </c>
      <c r="X71" s="137"/>
      <c r="Y71" s="137" t="s">
        <v>398</v>
      </c>
      <c r="Z71" s="137" t="s">
        <v>671</v>
      </c>
      <c r="AB71" s="139">
        <v>9450</v>
      </c>
    </row>
    <row r="72" spans="1:28" s="138" customFormat="1" ht="20.25">
      <c r="A72" s="141">
        <v>67</v>
      </c>
      <c r="B72" s="131" t="s">
        <v>3030</v>
      </c>
      <c r="C72" s="113" t="s">
        <v>3097</v>
      </c>
      <c r="D72" s="116" t="s">
        <v>395</v>
      </c>
      <c r="E72" s="116" t="s">
        <v>554</v>
      </c>
      <c r="F72" s="116" t="s">
        <v>1491</v>
      </c>
      <c r="G72" s="123">
        <v>11790</v>
      </c>
      <c r="H72" s="161"/>
      <c r="I72" s="92"/>
      <c r="J72" s="93"/>
      <c r="K72" s="93"/>
      <c r="L72" s="93"/>
      <c r="M72" s="93">
        <f>L72*30/100+J72*70/100</f>
        <v>0</v>
      </c>
      <c r="N72" s="94">
        <f t="shared" si="7"/>
        <v>11790</v>
      </c>
      <c r="O72" s="95">
        <v>14850</v>
      </c>
      <c r="P72" s="96"/>
      <c r="Q72" s="97">
        <f>N72*P72/100</f>
        <v>0</v>
      </c>
      <c r="R72" s="97">
        <f>(S72+T72)-G72-T72</f>
        <v>0</v>
      </c>
      <c r="S72" s="98">
        <f t="shared" si="10"/>
        <v>11790</v>
      </c>
      <c r="T72" s="98">
        <f>IF((G72+Q72)&gt;=O72,(G72+Q72)-S72,0)</f>
        <v>0</v>
      </c>
      <c r="U72" s="137"/>
      <c r="V72" s="137" t="s">
        <v>672</v>
      </c>
      <c r="W72" s="137" t="s">
        <v>102</v>
      </c>
      <c r="X72" s="137"/>
      <c r="Y72" s="137" t="s">
        <v>26</v>
      </c>
      <c r="Z72" s="137" t="s">
        <v>673</v>
      </c>
      <c r="AB72" s="139">
        <v>15160</v>
      </c>
    </row>
  </sheetData>
  <mergeCells count="3">
    <mergeCell ref="A1:T1"/>
    <mergeCell ref="A2:T2"/>
    <mergeCell ref="I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1"/>
  <sheetViews>
    <sheetView topLeftCell="A28" workbookViewId="0">
      <selection activeCell="E43" sqref="E43"/>
    </sheetView>
  </sheetViews>
  <sheetFormatPr defaultRowHeight="20.25"/>
  <cols>
    <col min="1" max="1" width="4.625" style="3" bestFit="1" customWidth="1"/>
    <col min="2" max="2" width="19.5" style="3" customWidth="1"/>
    <col min="3" max="3" width="20" style="3" customWidth="1"/>
    <col min="4" max="4" width="20.125" style="3" bestFit="1" customWidth="1"/>
    <col min="5" max="5" width="13" style="3" customWidth="1"/>
    <col min="6" max="6" width="9.125" style="3" customWidth="1"/>
    <col min="7" max="7" width="12.25" style="3" customWidth="1"/>
    <col min="8" max="8" width="14.2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3098</v>
      </c>
      <c r="C6" s="103"/>
      <c r="D6" s="104">
        <f>G6*4/100</f>
        <v>17568.400000000001</v>
      </c>
      <c r="E6" s="100"/>
      <c r="F6" s="103"/>
      <c r="G6" s="154">
        <f>SUM(G7:G41)</f>
        <v>439210</v>
      </c>
      <c r="H6" s="163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16828.400000000001</v>
      </c>
      <c r="P6" s="34"/>
      <c r="Q6" s="35">
        <f>SUM(R6:T6)</f>
        <v>740</v>
      </c>
      <c r="R6" s="33">
        <f>SUM(R7:R41)</f>
        <v>740</v>
      </c>
      <c r="S6" s="36"/>
      <c r="T6" s="37">
        <f>SUM(T7:T41)</f>
        <v>0</v>
      </c>
    </row>
    <row r="7" spans="1:24" s="5" customFormat="1">
      <c r="A7" s="129">
        <v>1</v>
      </c>
      <c r="B7" s="130" t="s">
        <v>3101</v>
      </c>
      <c r="C7" s="113" t="s">
        <v>3136</v>
      </c>
      <c r="D7" s="116" t="s">
        <v>407</v>
      </c>
      <c r="E7" s="116" t="s">
        <v>776</v>
      </c>
      <c r="F7" s="116" t="s">
        <v>1491</v>
      </c>
      <c r="G7" s="118">
        <v>12250</v>
      </c>
      <c r="H7" s="162"/>
      <c r="I7" s="99">
        <v>87</v>
      </c>
      <c r="J7" s="45">
        <v>85</v>
      </c>
      <c r="K7" s="45">
        <v>80</v>
      </c>
      <c r="L7" s="45">
        <v>80</v>
      </c>
      <c r="M7" s="45">
        <f t="shared" ref="M7:M41" si="0">L7*30/100+J7*70/100</f>
        <v>83.5</v>
      </c>
      <c r="N7" s="46">
        <f t="shared" ref="N7:N41" si="1">G7</f>
        <v>12250</v>
      </c>
      <c r="O7" s="47">
        <v>40110</v>
      </c>
      <c r="P7" s="48">
        <v>6</v>
      </c>
      <c r="Q7" s="49">
        <f t="shared" ref="Q7:Q41" si="2">N7*P7/100</f>
        <v>735</v>
      </c>
      <c r="R7" s="49">
        <f t="shared" ref="R7:R41" si="3">(S7+T7)-G7-T7</f>
        <v>740</v>
      </c>
      <c r="S7" s="50">
        <f t="shared" ref="S7:S41" si="4">IF((G7+Q7)&lt;=O7,G7+CEILING(Q7, 10),O7)</f>
        <v>12990</v>
      </c>
      <c r="T7" s="50">
        <f t="shared" ref="T7:T41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3102</v>
      </c>
      <c r="C8" s="113" t="s">
        <v>3137</v>
      </c>
      <c r="D8" s="116" t="s">
        <v>398</v>
      </c>
      <c r="E8" s="116" t="s">
        <v>746</v>
      </c>
      <c r="F8" s="116" t="s">
        <v>1490</v>
      </c>
      <c r="G8" s="118">
        <v>10100</v>
      </c>
      <c r="H8" s="162"/>
      <c r="I8" s="99"/>
      <c r="J8" s="45"/>
      <c r="K8" s="45"/>
      <c r="L8" s="45"/>
      <c r="M8" s="45">
        <f t="shared" si="0"/>
        <v>0</v>
      </c>
      <c r="N8" s="46">
        <f t="shared" si="1"/>
        <v>10100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10100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3103</v>
      </c>
      <c r="C9" s="113" t="s">
        <v>3138</v>
      </c>
      <c r="D9" s="116" t="s">
        <v>477</v>
      </c>
      <c r="E9" s="116" t="s">
        <v>747</v>
      </c>
      <c r="F9" s="116" t="s">
        <v>1490</v>
      </c>
      <c r="G9" s="118">
        <v>10100</v>
      </c>
      <c r="H9" s="162"/>
      <c r="I9" s="99"/>
      <c r="J9" s="45"/>
      <c r="K9" s="45"/>
      <c r="L9" s="45"/>
      <c r="M9" s="45">
        <f t="shared" si="0"/>
        <v>0</v>
      </c>
      <c r="N9" s="46">
        <f t="shared" si="1"/>
        <v>10100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10100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3104</v>
      </c>
      <c r="C10" s="113" t="s">
        <v>3139</v>
      </c>
      <c r="D10" s="116" t="s">
        <v>477</v>
      </c>
      <c r="E10" s="116" t="s">
        <v>766</v>
      </c>
      <c r="F10" s="116" t="s">
        <v>1490</v>
      </c>
      <c r="G10" s="118">
        <v>10390</v>
      </c>
      <c r="H10" s="162"/>
      <c r="I10" s="99"/>
      <c r="J10" s="45"/>
      <c r="K10" s="45"/>
      <c r="L10" s="45"/>
      <c r="M10" s="45">
        <f t="shared" si="0"/>
        <v>0</v>
      </c>
      <c r="N10" s="46">
        <f t="shared" si="1"/>
        <v>10390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10390</v>
      </c>
      <c r="T10" s="50">
        <f t="shared" si="5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3105</v>
      </c>
      <c r="C11" s="113" t="s">
        <v>3140</v>
      </c>
      <c r="D11" s="116" t="s">
        <v>477</v>
      </c>
      <c r="E11" s="116" t="s">
        <v>768</v>
      </c>
      <c r="F11" s="116" t="s">
        <v>1490</v>
      </c>
      <c r="G11" s="118">
        <v>11280</v>
      </c>
      <c r="H11" s="162"/>
      <c r="I11" s="99"/>
      <c r="J11" s="45"/>
      <c r="K11" s="45"/>
      <c r="L11" s="45"/>
      <c r="M11" s="45">
        <f t="shared" si="0"/>
        <v>0</v>
      </c>
      <c r="N11" s="46">
        <f t="shared" si="1"/>
        <v>11280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11280</v>
      </c>
      <c r="T11" s="50">
        <f t="shared" si="5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3106</v>
      </c>
      <c r="C12" s="113" t="s">
        <v>3141</v>
      </c>
      <c r="D12" s="116" t="s">
        <v>477</v>
      </c>
      <c r="E12" s="116" t="s">
        <v>778</v>
      </c>
      <c r="F12" s="116" t="s">
        <v>1490</v>
      </c>
      <c r="G12" s="118">
        <v>9830</v>
      </c>
      <c r="H12" s="162"/>
      <c r="I12" s="99"/>
      <c r="J12" s="45"/>
      <c r="K12" s="45"/>
      <c r="L12" s="45"/>
      <c r="M12" s="45">
        <f t="shared" si="0"/>
        <v>0</v>
      </c>
      <c r="N12" s="46">
        <f t="shared" si="1"/>
        <v>9830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9830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3107</v>
      </c>
      <c r="C13" s="113" t="s">
        <v>3142</v>
      </c>
      <c r="D13" s="116" t="s">
        <v>477</v>
      </c>
      <c r="E13" s="116" t="s">
        <v>779</v>
      </c>
      <c r="F13" s="116" t="s">
        <v>1490</v>
      </c>
      <c r="G13" s="118">
        <v>10100</v>
      </c>
      <c r="H13" s="162"/>
      <c r="I13" s="99"/>
      <c r="J13" s="45"/>
      <c r="K13" s="45"/>
      <c r="L13" s="45"/>
      <c r="M13" s="45">
        <f t="shared" si="0"/>
        <v>0</v>
      </c>
      <c r="N13" s="46">
        <f t="shared" si="1"/>
        <v>10100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10100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3108</v>
      </c>
      <c r="C14" s="113" t="s">
        <v>3143</v>
      </c>
      <c r="D14" s="116" t="s">
        <v>398</v>
      </c>
      <c r="E14" s="116" t="s">
        <v>751</v>
      </c>
      <c r="F14" s="116" t="s">
        <v>1490</v>
      </c>
      <c r="G14" s="118">
        <v>10100</v>
      </c>
      <c r="H14" s="162"/>
      <c r="I14" s="99"/>
      <c r="J14" s="45"/>
      <c r="K14" s="45"/>
      <c r="L14" s="45"/>
      <c r="M14" s="45">
        <f t="shared" si="0"/>
        <v>0</v>
      </c>
      <c r="N14" s="46">
        <f t="shared" si="1"/>
        <v>10100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10100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3109</v>
      </c>
      <c r="C15" s="113" t="s">
        <v>3144</v>
      </c>
      <c r="D15" s="116" t="s">
        <v>398</v>
      </c>
      <c r="E15" s="116" t="s">
        <v>757</v>
      </c>
      <c r="F15" s="116" t="s">
        <v>1490</v>
      </c>
      <c r="G15" s="118">
        <v>10390</v>
      </c>
      <c r="H15" s="162"/>
      <c r="I15" s="99"/>
      <c r="J15" s="45"/>
      <c r="K15" s="45"/>
      <c r="L15" s="45"/>
      <c r="M15" s="45">
        <f t="shared" si="0"/>
        <v>0</v>
      </c>
      <c r="N15" s="46">
        <f t="shared" si="1"/>
        <v>10390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10390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3110</v>
      </c>
      <c r="C16" s="113" t="s">
        <v>3145</v>
      </c>
      <c r="D16" s="116" t="s">
        <v>390</v>
      </c>
      <c r="E16" s="116" t="s">
        <v>738</v>
      </c>
      <c r="F16" s="116" t="s">
        <v>1490</v>
      </c>
      <c r="G16" s="118">
        <v>10390</v>
      </c>
      <c r="H16" s="162"/>
      <c r="I16" s="99"/>
      <c r="J16" s="45"/>
      <c r="K16" s="45"/>
      <c r="L16" s="45"/>
      <c r="M16" s="45">
        <f t="shared" si="0"/>
        <v>0</v>
      </c>
      <c r="N16" s="46">
        <f t="shared" si="1"/>
        <v>10390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10390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3111</v>
      </c>
      <c r="C17" s="113" t="s">
        <v>3146</v>
      </c>
      <c r="D17" s="116" t="s">
        <v>390</v>
      </c>
      <c r="E17" s="116" t="s">
        <v>752</v>
      </c>
      <c r="F17" s="116" t="s">
        <v>1490</v>
      </c>
      <c r="G17" s="118">
        <v>13020</v>
      </c>
      <c r="H17" s="162"/>
      <c r="I17" s="99"/>
      <c r="J17" s="45"/>
      <c r="K17" s="45"/>
      <c r="L17" s="45"/>
      <c r="M17" s="45">
        <f t="shared" si="0"/>
        <v>0</v>
      </c>
      <c r="N17" s="46">
        <f t="shared" si="1"/>
        <v>13020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13020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3112</v>
      </c>
      <c r="C18" s="113" t="s">
        <v>3147</v>
      </c>
      <c r="D18" s="116" t="s">
        <v>390</v>
      </c>
      <c r="E18" s="116" t="s">
        <v>753</v>
      </c>
      <c r="F18" s="116" t="s">
        <v>1490</v>
      </c>
      <c r="G18" s="118">
        <v>10420</v>
      </c>
      <c r="H18" s="162"/>
      <c r="I18" s="99"/>
      <c r="J18" s="45"/>
      <c r="K18" s="45"/>
      <c r="L18" s="45"/>
      <c r="M18" s="45">
        <f t="shared" si="0"/>
        <v>0</v>
      </c>
      <c r="N18" s="46">
        <f t="shared" si="1"/>
        <v>10420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10420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0" t="s">
        <v>3113</v>
      </c>
      <c r="C19" s="113" t="s">
        <v>3148</v>
      </c>
      <c r="D19" s="116" t="s">
        <v>756</v>
      </c>
      <c r="E19" s="116" t="s">
        <v>755</v>
      </c>
      <c r="F19" s="116"/>
      <c r="G19" s="118">
        <v>12130</v>
      </c>
      <c r="H19" s="162"/>
      <c r="I19" s="99"/>
      <c r="J19" s="45"/>
      <c r="K19" s="45"/>
      <c r="L19" s="45"/>
      <c r="M19" s="45">
        <f t="shared" si="0"/>
        <v>0</v>
      </c>
      <c r="N19" s="46">
        <f t="shared" si="1"/>
        <v>12130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12130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3114</v>
      </c>
      <c r="C20" s="113" t="s">
        <v>3149</v>
      </c>
      <c r="D20" s="116" t="s">
        <v>390</v>
      </c>
      <c r="E20" s="116" t="s">
        <v>761</v>
      </c>
      <c r="F20" s="116" t="s">
        <v>1490</v>
      </c>
      <c r="G20" s="118">
        <v>11430</v>
      </c>
      <c r="H20" s="162"/>
      <c r="I20" s="99"/>
      <c r="J20" s="45"/>
      <c r="K20" s="45"/>
      <c r="L20" s="45"/>
      <c r="M20" s="45">
        <f t="shared" si="0"/>
        <v>0</v>
      </c>
      <c r="N20" s="46">
        <f t="shared" si="1"/>
        <v>11430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11430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3115</v>
      </c>
      <c r="C21" s="113" t="s">
        <v>3150</v>
      </c>
      <c r="D21" s="116" t="s">
        <v>390</v>
      </c>
      <c r="E21" s="116" t="s">
        <v>762</v>
      </c>
      <c r="F21" s="116" t="s">
        <v>1490</v>
      </c>
      <c r="G21" s="118">
        <v>10100</v>
      </c>
      <c r="H21" s="162"/>
      <c r="I21" s="99"/>
      <c r="J21" s="45"/>
      <c r="K21" s="45"/>
      <c r="L21" s="45"/>
      <c r="M21" s="45">
        <f t="shared" si="0"/>
        <v>0</v>
      </c>
      <c r="N21" s="46">
        <f t="shared" si="1"/>
        <v>10100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10100</v>
      </c>
      <c r="T21" s="50">
        <f t="shared" si="5"/>
        <v>0</v>
      </c>
      <c r="U21" s="109"/>
      <c r="V21" s="109"/>
      <c r="W21" s="109"/>
      <c r="X21" s="109"/>
    </row>
    <row r="22" spans="1:24" s="186" customFormat="1">
      <c r="A22" s="179">
        <v>16</v>
      </c>
      <c r="B22" s="180" t="s">
        <v>3116</v>
      </c>
      <c r="C22" s="181" t="s">
        <v>3151</v>
      </c>
      <c r="D22" s="182" t="s">
        <v>398</v>
      </c>
      <c r="E22" s="182" t="s">
        <v>763</v>
      </c>
      <c r="F22" s="182" t="s">
        <v>1490</v>
      </c>
      <c r="G22" s="183">
        <v>9830</v>
      </c>
      <c r="H22" s="204"/>
      <c r="I22" s="205"/>
      <c r="J22" s="168"/>
      <c r="K22" s="168"/>
      <c r="L22" s="168"/>
      <c r="M22" s="168">
        <f t="shared" si="0"/>
        <v>0</v>
      </c>
      <c r="N22" s="169">
        <f t="shared" si="1"/>
        <v>9830</v>
      </c>
      <c r="O22" s="170">
        <v>40110</v>
      </c>
      <c r="P22" s="171"/>
      <c r="Q22" s="172">
        <f t="shared" si="2"/>
        <v>0</v>
      </c>
      <c r="R22" s="172">
        <f t="shared" si="3"/>
        <v>0</v>
      </c>
      <c r="S22" s="173">
        <f t="shared" si="4"/>
        <v>9830</v>
      </c>
      <c r="T22" s="173">
        <f t="shared" si="5"/>
        <v>0</v>
      </c>
      <c r="U22" s="185"/>
      <c r="V22" s="185"/>
      <c r="W22" s="185"/>
      <c r="X22" s="185"/>
    </row>
    <row r="23" spans="1:24" s="5" customFormat="1">
      <c r="A23" s="129">
        <v>17</v>
      </c>
      <c r="B23" s="130" t="s">
        <v>3117</v>
      </c>
      <c r="C23" s="113" t="s">
        <v>3152</v>
      </c>
      <c r="D23" s="116" t="s">
        <v>390</v>
      </c>
      <c r="E23" s="116" t="s">
        <v>765</v>
      </c>
      <c r="F23" s="116" t="s">
        <v>1490</v>
      </c>
      <c r="G23" s="118">
        <v>10390</v>
      </c>
      <c r="H23" s="162"/>
      <c r="I23" s="99"/>
      <c r="J23" s="45"/>
      <c r="K23" s="45"/>
      <c r="L23" s="45"/>
      <c r="M23" s="45">
        <f t="shared" si="0"/>
        <v>0</v>
      </c>
      <c r="N23" s="46">
        <f t="shared" si="1"/>
        <v>10390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10390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0" t="s">
        <v>3118</v>
      </c>
      <c r="C24" s="113" t="s">
        <v>3153</v>
      </c>
      <c r="D24" s="116" t="s">
        <v>390</v>
      </c>
      <c r="E24" s="116" t="s">
        <v>767</v>
      </c>
      <c r="F24" s="116" t="s">
        <v>1490</v>
      </c>
      <c r="G24" s="118">
        <v>10420</v>
      </c>
      <c r="H24" s="162"/>
      <c r="I24" s="99"/>
      <c r="J24" s="45"/>
      <c r="K24" s="45"/>
      <c r="L24" s="45"/>
      <c r="M24" s="45">
        <f t="shared" si="0"/>
        <v>0</v>
      </c>
      <c r="N24" s="46">
        <f t="shared" si="1"/>
        <v>10420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10420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0" t="s">
        <v>3119</v>
      </c>
      <c r="C25" s="113" t="s">
        <v>3154</v>
      </c>
      <c r="D25" s="116" t="s">
        <v>390</v>
      </c>
      <c r="E25" s="116" t="s">
        <v>774</v>
      </c>
      <c r="F25" s="116" t="s">
        <v>1490</v>
      </c>
      <c r="G25" s="118">
        <v>12650</v>
      </c>
      <c r="H25" s="162"/>
      <c r="I25" s="99"/>
      <c r="J25" s="45"/>
      <c r="K25" s="45"/>
      <c r="L25" s="45"/>
      <c r="M25" s="45">
        <f t="shared" si="0"/>
        <v>0</v>
      </c>
      <c r="N25" s="46">
        <f t="shared" si="1"/>
        <v>12650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12650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0" t="s">
        <v>3120</v>
      </c>
      <c r="C26" s="113" t="s">
        <v>3155</v>
      </c>
      <c r="D26" s="116" t="s">
        <v>398</v>
      </c>
      <c r="E26" s="116" t="s">
        <v>769</v>
      </c>
      <c r="F26" s="116" t="s">
        <v>1490</v>
      </c>
      <c r="G26" s="118">
        <v>10100</v>
      </c>
      <c r="H26" s="162"/>
      <c r="I26" s="99"/>
      <c r="J26" s="45"/>
      <c r="K26" s="45"/>
      <c r="L26" s="45"/>
      <c r="M26" s="45">
        <f t="shared" si="0"/>
        <v>0</v>
      </c>
      <c r="N26" s="46">
        <f t="shared" si="1"/>
        <v>10100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10100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0" t="s">
        <v>3121</v>
      </c>
      <c r="C27" s="113" t="s">
        <v>3156</v>
      </c>
      <c r="D27" s="116" t="s">
        <v>415</v>
      </c>
      <c r="E27" s="116" t="s">
        <v>764</v>
      </c>
      <c r="F27" s="116" t="s">
        <v>1490</v>
      </c>
      <c r="G27" s="118">
        <v>9830</v>
      </c>
      <c r="H27" s="162"/>
      <c r="I27" s="99"/>
      <c r="J27" s="45"/>
      <c r="K27" s="45"/>
      <c r="L27" s="45"/>
      <c r="M27" s="45">
        <f t="shared" si="0"/>
        <v>0</v>
      </c>
      <c r="N27" s="46">
        <f t="shared" si="1"/>
        <v>9830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9830</v>
      </c>
      <c r="T27" s="50">
        <f t="shared" si="5"/>
        <v>0</v>
      </c>
      <c r="U27" s="109"/>
      <c r="V27" s="109"/>
      <c r="W27" s="109"/>
      <c r="X27" s="109"/>
    </row>
    <row r="28" spans="1:24" s="186" customFormat="1">
      <c r="A28" s="179">
        <v>22</v>
      </c>
      <c r="B28" s="180" t="s">
        <v>3122</v>
      </c>
      <c r="C28" s="181" t="s">
        <v>3157</v>
      </c>
      <c r="D28" s="182" t="s">
        <v>744</v>
      </c>
      <c r="E28" s="182" t="s">
        <v>743</v>
      </c>
      <c r="F28" s="182" t="s">
        <v>1491</v>
      </c>
      <c r="G28" s="183">
        <v>11850</v>
      </c>
      <c r="H28" s="204"/>
      <c r="I28" s="205"/>
      <c r="J28" s="168"/>
      <c r="K28" s="168"/>
      <c r="L28" s="168"/>
      <c r="M28" s="168">
        <f t="shared" si="0"/>
        <v>0</v>
      </c>
      <c r="N28" s="169">
        <f t="shared" si="1"/>
        <v>11850</v>
      </c>
      <c r="O28" s="170">
        <v>40110</v>
      </c>
      <c r="P28" s="171"/>
      <c r="Q28" s="172">
        <f t="shared" si="2"/>
        <v>0</v>
      </c>
      <c r="R28" s="172">
        <f t="shared" si="3"/>
        <v>0</v>
      </c>
      <c r="S28" s="173">
        <f t="shared" si="4"/>
        <v>11850</v>
      </c>
      <c r="T28" s="173">
        <f t="shared" si="5"/>
        <v>0</v>
      </c>
      <c r="U28" s="185"/>
      <c r="V28" s="185"/>
      <c r="W28" s="185"/>
      <c r="X28" s="185"/>
    </row>
    <row r="29" spans="1:24" s="5" customFormat="1">
      <c r="A29" s="129">
        <v>23</v>
      </c>
      <c r="B29" s="130" t="s">
        <v>3123</v>
      </c>
      <c r="C29" s="113" t="s">
        <v>3158</v>
      </c>
      <c r="D29" s="116" t="s">
        <v>744</v>
      </c>
      <c r="E29" s="116" t="s">
        <v>758</v>
      </c>
      <c r="F29" s="116" t="s">
        <v>1491</v>
      </c>
      <c r="G29" s="118">
        <v>11770</v>
      </c>
      <c r="H29" s="162"/>
      <c r="I29" s="99"/>
      <c r="J29" s="45"/>
      <c r="K29" s="45"/>
      <c r="L29" s="45"/>
      <c r="M29" s="45">
        <f t="shared" si="0"/>
        <v>0</v>
      </c>
      <c r="N29" s="46">
        <f t="shared" si="1"/>
        <v>11770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11770</v>
      </c>
      <c r="T29" s="50">
        <f t="shared" si="5"/>
        <v>0</v>
      </c>
      <c r="U29" s="109"/>
      <c r="V29" s="109"/>
      <c r="W29" s="109"/>
      <c r="X29" s="109"/>
    </row>
    <row r="30" spans="1:24" s="5" customFormat="1">
      <c r="A30" s="129">
        <v>24</v>
      </c>
      <c r="B30" s="130" t="s">
        <v>3124</v>
      </c>
      <c r="C30" s="113" t="s">
        <v>3159</v>
      </c>
      <c r="D30" s="116" t="s">
        <v>126</v>
      </c>
      <c r="E30" s="116" t="s">
        <v>775</v>
      </c>
      <c r="F30" s="116" t="s">
        <v>1493</v>
      </c>
      <c r="G30" s="118">
        <v>17310</v>
      </c>
      <c r="H30" s="162"/>
      <c r="I30" s="99"/>
      <c r="J30" s="45"/>
      <c r="K30" s="45"/>
      <c r="L30" s="45"/>
      <c r="M30" s="45">
        <f t="shared" si="0"/>
        <v>0</v>
      </c>
      <c r="N30" s="46">
        <f t="shared" si="1"/>
        <v>17310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17310</v>
      </c>
      <c r="T30" s="50">
        <f t="shared" si="5"/>
        <v>0</v>
      </c>
      <c r="U30" s="109"/>
      <c r="V30" s="109"/>
      <c r="W30" s="109"/>
      <c r="X30" s="109"/>
    </row>
    <row r="31" spans="1:24" s="5" customFormat="1">
      <c r="A31" s="129">
        <v>25</v>
      </c>
      <c r="B31" s="130" t="s">
        <v>3125</v>
      </c>
      <c r="C31" s="113" t="s">
        <v>3160</v>
      </c>
      <c r="D31" s="116" t="s">
        <v>392</v>
      </c>
      <c r="E31" s="116" t="s">
        <v>770</v>
      </c>
      <c r="F31" s="116" t="s">
        <v>1504</v>
      </c>
      <c r="G31" s="118">
        <v>16380</v>
      </c>
      <c r="H31" s="162"/>
      <c r="I31" s="99"/>
      <c r="J31" s="45"/>
      <c r="K31" s="45"/>
      <c r="L31" s="45"/>
      <c r="M31" s="45">
        <f t="shared" si="0"/>
        <v>0</v>
      </c>
      <c r="N31" s="46">
        <f t="shared" si="1"/>
        <v>16380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16380</v>
      </c>
      <c r="T31" s="50">
        <f t="shared" si="5"/>
        <v>0</v>
      </c>
      <c r="U31" s="109"/>
      <c r="V31" s="109"/>
      <c r="W31" s="109"/>
      <c r="X31" s="109"/>
    </row>
    <row r="32" spans="1:24" s="5" customFormat="1">
      <c r="A32" s="129">
        <v>26</v>
      </c>
      <c r="B32" s="130" t="s">
        <v>3126</v>
      </c>
      <c r="C32" s="113" t="s">
        <v>3161</v>
      </c>
      <c r="D32" s="116" t="s">
        <v>392</v>
      </c>
      <c r="E32" s="116" t="s">
        <v>777</v>
      </c>
      <c r="F32" s="116" t="s">
        <v>1504</v>
      </c>
      <c r="G32" s="118">
        <v>17310</v>
      </c>
      <c r="H32" s="162"/>
      <c r="I32" s="99"/>
      <c r="J32" s="45"/>
      <c r="K32" s="45"/>
      <c r="L32" s="45"/>
      <c r="M32" s="45">
        <f t="shared" si="0"/>
        <v>0</v>
      </c>
      <c r="N32" s="46">
        <f t="shared" si="1"/>
        <v>17310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17310</v>
      </c>
      <c r="T32" s="50">
        <f t="shared" si="5"/>
        <v>0</v>
      </c>
      <c r="U32" s="109"/>
      <c r="V32" s="109"/>
      <c r="W32" s="109"/>
      <c r="X32" s="109"/>
    </row>
    <row r="33" spans="1:24" s="5" customFormat="1">
      <c r="A33" s="129">
        <v>27</v>
      </c>
      <c r="B33" s="130" t="s">
        <v>3127</v>
      </c>
      <c r="C33" s="113" t="s">
        <v>3162</v>
      </c>
      <c r="D33" s="116" t="s">
        <v>125</v>
      </c>
      <c r="E33" s="116" t="s">
        <v>750</v>
      </c>
      <c r="F33" s="116" t="s">
        <v>1493</v>
      </c>
      <c r="G33" s="118">
        <v>17310</v>
      </c>
      <c r="H33" s="162"/>
      <c r="I33" s="99"/>
      <c r="J33" s="45"/>
      <c r="K33" s="45"/>
      <c r="L33" s="45"/>
      <c r="M33" s="45">
        <f t="shared" si="0"/>
        <v>0</v>
      </c>
      <c r="N33" s="46">
        <f t="shared" si="1"/>
        <v>17310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17310</v>
      </c>
      <c r="T33" s="50">
        <f t="shared" si="5"/>
        <v>0</v>
      </c>
      <c r="U33" s="109"/>
      <c r="V33" s="109"/>
      <c r="W33" s="109"/>
      <c r="X33" s="109"/>
    </row>
    <row r="34" spans="1:24" s="5" customFormat="1">
      <c r="A34" s="129">
        <v>28</v>
      </c>
      <c r="B34" s="130" t="s">
        <v>3128</v>
      </c>
      <c r="C34" s="113" t="s">
        <v>3163</v>
      </c>
      <c r="D34" s="116" t="s">
        <v>432</v>
      </c>
      <c r="E34" s="116" t="s">
        <v>773</v>
      </c>
      <c r="F34" s="116" t="s">
        <v>1491</v>
      </c>
      <c r="G34" s="118">
        <v>10420</v>
      </c>
      <c r="H34" s="162"/>
      <c r="I34" s="99"/>
      <c r="J34" s="45"/>
      <c r="K34" s="45"/>
      <c r="L34" s="45"/>
      <c r="M34" s="45">
        <f t="shared" si="0"/>
        <v>0</v>
      </c>
      <c r="N34" s="46">
        <f t="shared" si="1"/>
        <v>10420</v>
      </c>
      <c r="O34" s="47">
        <v>40110</v>
      </c>
      <c r="P34" s="48"/>
      <c r="Q34" s="49">
        <f t="shared" si="2"/>
        <v>0</v>
      </c>
      <c r="R34" s="49">
        <f t="shared" si="3"/>
        <v>0</v>
      </c>
      <c r="S34" s="50">
        <f t="shared" si="4"/>
        <v>10420</v>
      </c>
      <c r="T34" s="50">
        <f t="shared" si="5"/>
        <v>0</v>
      </c>
      <c r="U34" s="109"/>
      <c r="V34" s="109"/>
      <c r="W34" s="109"/>
      <c r="X34" s="109"/>
    </row>
    <row r="35" spans="1:24" s="5" customFormat="1">
      <c r="A35" s="129">
        <v>29</v>
      </c>
      <c r="B35" s="130" t="s">
        <v>3129</v>
      </c>
      <c r="C35" s="136" t="s">
        <v>3164</v>
      </c>
      <c r="D35" s="116" t="s">
        <v>447</v>
      </c>
      <c r="E35" s="116" t="s">
        <v>754</v>
      </c>
      <c r="F35" s="116" t="s">
        <v>1493</v>
      </c>
      <c r="G35" s="118">
        <v>16380</v>
      </c>
      <c r="H35" s="162"/>
      <c r="I35" s="99"/>
      <c r="J35" s="45"/>
      <c r="K35" s="45"/>
      <c r="L35" s="45"/>
      <c r="M35" s="45">
        <f t="shared" si="0"/>
        <v>0</v>
      </c>
      <c r="N35" s="46">
        <f t="shared" si="1"/>
        <v>16380</v>
      </c>
      <c r="O35" s="47">
        <v>40110</v>
      </c>
      <c r="P35" s="48"/>
      <c r="Q35" s="49">
        <f t="shared" si="2"/>
        <v>0</v>
      </c>
      <c r="R35" s="49">
        <f t="shared" si="3"/>
        <v>0</v>
      </c>
      <c r="S35" s="50">
        <f t="shared" si="4"/>
        <v>16380</v>
      </c>
      <c r="T35" s="50">
        <f t="shared" si="5"/>
        <v>0</v>
      </c>
      <c r="U35" s="109"/>
      <c r="V35" s="109"/>
      <c r="W35" s="109"/>
      <c r="X35" s="109"/>
    </row>
    <row r="36" spans="1:24" s="5" customFormat="1">
      <c r="A36" s="129">
        <v>30</v>
      </c>
      <c r="B36" s="130" t="s">
        <v>3130</v>
      </c>
      <c r="C36" s="136" t="s">
        <v>3165</v>
      </c>
      <c r="D36" s="116" t="s">
        <v>760</v>
      </c>
      <c r="E36" s="116" t="s">
        <v>759</v>
      </c>
      <c r="F36" s="116" t="s">
        <v>1493</v>
      </c>
      <c r="G36" s="118">
        <v>16830</v>
      </c>
      <c r="H36" s="162"/>
      <c r="I36" s="99"/>
      <c r="J36" s="45"/>
      <c r="K36" s="45"/>
      <c r="L36" s="45"/>
      <c r="M36" s="45">
        <f t="shared" si="0"/>
        <v>0</v>
      </c>
      <c r="N36" s="46">
        <f t="shared" si="1"/>
        <v>16830</v>
      </c>
      <c r="O36" s="47">
        <v>40110</v>
      </c>
      <c r="P36" s="48"/>
      <c r="Q36" s="49">
        <f t="shared" si="2"/>
        <v>0</v>
      </c>
      <c r="R36" s="49">
        <f t="shared" si="3"/>
        <v>0</v>
      </c>
      <c r="S36" s="50">
        <f t="shared" si="4"/>
        <v>16830</v>
      </c>
      <c r="T36" s="50">
        <f t="shared" si="5"/>
        <v>0</v>
      </c>
      <c r="U36" s="109"/>
      <c r="V36" s="109"/>
      <c r="W36" s="109"/>
      <c r="X36" s="109"/>
    </row>
    <row r="37" spans="1:24" s="5" customFormat="1">
      <c r="A37" s="129">
        <v>31</v>
      </c>
      <c r="B37" s="130" t="s">
        <v>3131</v>
      </c>
      <c r="C37" s="136" t="s">
        <v>3166</v>
      </c>
      <c r="D37" s="116" t="s">
        <v>740</v>
      </c>
      <c r="E37" s="116" t="s">
        <v>739</v>
      </c>
      <c r="F37" s="116" t="s">
        <v>1491</v>
      </c>
      <c r="G37" s="118">
        <v>15120</v>
      </c>
      <c r="H37" s="162"/>
      <c r="I37" s="99"/>
      <c r="J37" s="45"/>
      <c r="K37" s="45"/>
      <c r="L37" s="45"/>
      <c r="M37" s="45">
        <f t="shared" si="0"/>
        <v>0</v>
      </c>
      <c r="N37" s="46">
        <f t="shared" si="1"/>
        <v>15120</v>
      </c>
      <c r="O37" s="47">
        <v>40110</v>
      </c>
      <c r="P37" s="48"/>
      <c r="Q37" s="49">
        <f t="shared" si="2"/>
        <v>0</v>
      </c>
      <c r="R37" s="49">
        <f t="shared" si="3"/>
        <v>0</v>
      </c>
      <c r="S37" s="50">
        <f t="shared" si="4"/>
        <v>15120</v>
      </c>
      <c r="T37" s="50">
        <f t="shared" si="5"/>
        <v>0</v>
      </c>
      <c r="U37" s="109"/>
      <c r="V37" s="109"/>
      <c r="W37" s="109"/>
      <c r="X37" s="109"/>
    </row>
    <row r="38" spans="1:24" s="5" customFormat="1">
      <c r="A38" s="129">
        <v>32</v>
      </c>
      <c r="B38" s="130" t="s">
        <v>3132</v>
      </c>
      <c r="C38" s="136" t="s">
        <v>3167</v>
      </c>
      <c r="D38" s="116" t="s">
        <v>749</v>
      </c>
      <c r="E38" s="116" t="s">
        <v>748</v>
      </c>
      <c r="F38" s="116" t="s">
        <v>1493</v>
      </c>
      <c r="G38" s="118">
        <v>16830</v>
      </c>
      <c r="H38" s="162"/>
      <c r="I38" s="99"/>
      <c r="J38" s="45"/>
      <c r="K38" s="45"/>
      <c r="L38" s="45"/>
      <c r="M38" s="45">
        <f t="shared" si="0"/>
        <v>0</v>
      </c>
      <c r="N38" s="46">
        <f t="shared" si="1"/>
        <v>16830</v>
      </c>
      <c r="O38" s="47">
        <v>40110</v>
      </c>
      <c r="P38" s="48"/>
      <c r="Q38" s="49">
        <f t="shared" si="2"/>
        <v>0</v>
      </c>
      <c r="R38" s="49">
        <f t="shared" si="3"/>
        <v>0</v>
      </c>
      <c r="S38" s="50">
        <f t="shared" si="4"/>
        <v>16830</v>
      </c>
      <c r="T38" s="50">
        <f t="shared" si="5"/>
        <v>0</v>
      </c>
      <c r="U38" s="109"/>
      <c r="V38" s="109"/>
      <c r="W38" s="109"/>
      <c r="X38" s="109"/>
    </row>
    <row r="39" spans="1:24" s="5" customFormat="1">
      <c r="A39" s="129">
        <v>33</v>
      </c>
      <c r="B39" s="130" t="s">
        <v>3133</v>
      </c>
      <c r="C39" s="136" t="s">
        <v>3168</v>
      </c>
      <c r="D39" s="116" t="s">
        <v>772</v>
      </c>
      <c r="E39" s="116" t="s">
        <v>771</v>
      </c>
      <c r="F39" s="116" t="s">
        <v>1493</v>
      </c>
      <c r="G39" s="118">
        <v>17370</v>
      </c>
      <c r="H39" s="162"/>
      <c r="I39" s="99"/>
      <c r="J39" s="45"/>
      <c r="K39" s="45"/>
      <c r="L39" s="45"/>
      <c r="M39" s="45">
        <f t="shared" si="0"/>
        <v>0</v>
      </c>
      <c r="N39" s="46">
        <f t="shared" si="1"/>
        <v>17370</v>
      </c>
      <c r="O39" s="47">
        <v>40110</v>
      </c>
      <c r="P39" s="48"/>
      <c r="Q39" s="49">
        <f t="shared" si="2"/>
        <v>0</v>
      </c>
      <c r="R39" s="49">
        <f t="shared" si="3"/>
        <v>0</v>
      </c>
      <c r="S39" s="50">
        <f t="shared" si="4"/>
        <v>17370</v>
      </c>
      <c r="T39" s="50">
        <f t="shared" si="5"/>
        <v>0</v>
      </c>
      <c r="U39" s="109"/>
      <c r="V39" s="109"/>
      <c r="W39" s="109"/>
      <c r="X39" s="109"/>
    </row>
    <row r="40" spans="1:24" s="5" customFormat="1">
      <c r="A40" s="129">
        <v>34</v>
      </c>
      <c r="B40" s="130" t="s">
        <v>3134</v>
      </c>
      <c r="C40" s="136" t="s">
        <v>3169</v>
      </c>
      <c r="D40" s="116" t="s">
        <v>401</v>
      </c>
      <c r="E40" s="116" t="s">
        <v>742</v>
      </c>
      <c r="F40" s="116" t="s">
        <v>1491</v>
      </c>
      <c r="G40" s="118">
        <v>10830</v>
      </c>
      <c r="H40" s="162"/>
      <c r="I40" s="99"/>
      <c r="J40" s="45"/>
      <c r="K40" s="45"/>
      <c r="L40" s="45"/>
      <c r="M40" s="45">
        <f t="shared" si="0"/>
        <v>0</v>
      </c>
      <c r="N40" s="46">
        <f t="shared" si="1"/>
        <v>10830</v>
      </c>
      <c r="O40" s="47">
        <v>40110</v>
      </c>
      <c r="P40" s="48"/>
      <c r="Q40" s="49">
        <f t="shared" si="2"/>
        <v>0</v>
      </c>
      <c r="R40" s="49">
        <f t="shared" si="3"/>
        <v>0</v>
      </c>
      <c r="S40" s="50">
        <f t="shared" si="4"/>
        <v>10830</v>
      </c>
      <c r="T40" s="50">
        <f t="shared" si="5"/>
        <v>0</v>
      </c>
      <c r="U40" s="109"/>
      <c r="V40" s="109"/>
      <c r="W40" s="109"/>
      <c r="X40" s="109"/>
    </row>
    <row r="41" spans="1:24" s="5" customFormat="1">
      <c r="A41" s="129">
        <v>35</v>
      </c>
      <c r="B41" s="130" t="s">
        <v>3135</v>
      </c>
      <c r="C41" s="136" t="s">
        <v>3170</v>
      </c>
      <c r="D41" s="116" t="s">
        <v>401</v>
      </c>
      <c r="E41" s="116" t="s">
        <v>745</v>
      </c>
      <c r="F41" s="116" t="s">
        <v>1491</v>
      </c>
      <c r="G41" s="118">
        <v>18250</v>
      </c>
      <c r="H41" s="162"/>
      <c r="I41" s="99"/>
      <c r="J41" s="45"/>
      <c r="K41" s="45"/>
      <c r="L41" s="45"/>
      <c r="M41" s="45">
        <f t="shared" si="0"/>
        <v>0</v>
      </c>
      <c r="N41" s="46">
        <f t="shared" si="1"/>
        <v>18250</v>
      </c>
      <c r="O41" s="47">
        <v>40110</v>
      </c>
      <c r="P41" s="48"/>
      <c r="Q41" s="49">
        <f t="shared" si="2"/>
        <v>0</v>
      </c>
      <c r="R41" s="49">
        <f t="shared" si="3"/>
        <v>0</v>
      </c>
      <c r="S41" s="50">
        <f t="shared" si="4"/>
        <v>18250</v>
      </c>
      <c r="T41" s="50">
        <f t="shared" si="5"/>
        <v>0</v>
      </c>
      <c r="U41" s="109"/>
      <c r="V41" s="109"/>
      <c r="W41" s="109"/>
      <c r="X41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41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9"/>
  <sheetViews>
    <sheetView topLeftCell="A10" zoomScale="110" zoomScaleNormal="110" workbookViewId="0">
      <selection activeCell="H11" sqref="H11"/>
    </sheetView>
  </sheetViews>
  <sheetFormatPr defaultRowHeight="20.25"/>
  <cols>
    <col min="1" max="1" width="4.625" style="3" bestFit="1" customWidth="1"/>
    <col min="2" max="2" width="18.875" style="3" customWidth="1"/>
    <col min="3" max="3" width="16.5" style="3" customWidth="1"/>
    <col min="4" max="4" width="20.125" style="3" bestFit="1" customWidth="1"/>
    <col min="5" max="5" width="13.125" style="3" customWidth="1"/>
    <col min="6" max="6" width="13.5" style="3" customWidth="1"/>
    <col min="7" max="8" width="11.37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2" width="19.125" style="105" customWidth="1"/>
    <col min="23" max="23" width="18.625" style="107" customWidth="1"/>
    <col min="24" max="24" width="17.125" style="3" customWidth="1"/>
    <col min="25" max="25" width="16.875" style="3" customWidth="1"/>
    <col min="26" max="26" width="14.5" style="3" customWidth="1"/>
    <col min="27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4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3171</v>
      </c>
      <c r="C6" s="103"/>
      <c r="D6" s="29">
        <f>G6*4/100</f>
        <v>33087.599999999999</v>
      </c>
      <c r="E6" s="25"/>
      <c r="F6" s="28"/>
      <c r="G6" s="155">
        <f>SUM(G7:G80)</f>
        <v>827190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32367.599999999999</v>
      </c>
      <c r="P6" s="34"/>
      <c r="Q6" s="35">
        <f>SUM(R6:T6)</f>
        <v>720</v>
      </c>
      <c r="R6" s="33">
        <f>SUM(R7:R111)</f>
        <v>720</v>
      </c>
      <c r="S6" s="36"/>
      <c r="T6" s="37">
        <f>SUM(T7:T111)</f>
        <v>0</v>
      </c>
    </row>
    <row r="7" spans="1:24" s="5" customFormat="1">
      <c r="A7" s="129">
        <v>1</v>
      </c>
      <c r="B7" s="131" t="s">
        <v>3172</v>
      </c>
      <c r="C7" s="115" t="s">
        <v>3246</v>
      </c>
      <c r="D7" s="116" t="s">
        <v>891</v>
      </c>
      <c r="E7" s="116" t="s">
        <v>890</v>
      </c>
      <c r="F7" s="116" t="s">
        <v>1491</v>
      </c>
      <c r="G7" s="118">
        <v>11850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70" si="0">L7*30/100+J7*70/100</f>
        <v>83.5</v>
      </c>
      <c r="N7" s="46">
        <f t="shared" ref="N7:N70" si="1">G7</f>
        <v>11850</v>
      </c>
      <c r="O7" s="47">
        <v>40110</v>
      </c>
      <c r="P7" s="48">
        <v>6</v>
      </c>
      <c r="Q7" s="49">
        <f t="shared" ref="Q7:Q70" si="2">N7*P7/100</f>
        <v>711</v>
      </c>
      <c r="R7" s="49">
        <f t="shared" ref="R7:R70" si="3">(S7+T7)-G7-T7</f>
        <v>720</v>
      </c>
      <c r="S7" s="50">
        <f t="shared" ref="S7:S70" si="4">IF((G7+Q7)&lt;=O7,G7+CEILING(Q7, 10),O7)</f>
        <v>12570</v>
      </c>
      <c r="T7" s="50">
        <f t="shared" ref="T7:T70" si="5">IF((G7+Q7)&gt;=O7,(G7+Q7)-S7,0)</f>
        <v>0</v>
      </c>
      <c r="U7" s="109"/>
      <c r="V7" s="106">
        <v>480</v>
      </c>
      <c r="W7" s="108">
        <v>39630</v>
      </c>
      <c r="X7" s="109">
        <f>SUM(V7:W7)</f>
        <v>40110</v>
      </c>
    </row>
    <row r="8" spans="1:24" s="5" customFormat="1">
      <c r="A8" s="129">
        <v>2</v>
      </c>
      <c r="B8" s="131" t="s">
        <v>3173</v>
      </c>
      <c r="C8" s="115" t="s">
        <v>3247</v>
      </c>
      <c r="D8" s="116" t="s">
        <v>40</v>
      </c>
      <c r="E8" s="116" t="s">
        <v>840</v>
      </c>
      <c r="F8" s="116" t="s">
        <v>1495</v>
      </c>
      <c r="G8" s="118">
        <v>13330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13330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13330</v>
      </c>
      <c r="T8" s="50">
        <f t="shared" si="5"/>
        <v>0</v>
      </c>
      <c r="U8" s="109"/>
      <c r="V8" s="106"/>
      <c r="W8" s="108"/>
      <c r="X8" s="109"/>
    </row>
    <row r="9" spans="1:24" s="5" customFormat="1">
      <c r="A9" s="129">
        <v>3</v>
      </c>
      <c r="B9" s="131" t="s">
        <v>3174</v>
      </c>
      <c r="C9" s="115" t="s">
        <v>3248</v>
      </c>
      <c r="D9" s="116" t="s">
        <v>40</v>
      </c>
      <c r="E9" s="116" t="s">
        <v>858</v>
      </c>
      <c r="F9" s="116" t="s">
        <v>1495</v>
      </c>
      <c r="G9" s="118">
        <v>13290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13290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13290</v>
      </c>
      <c r="T9" s="50">
        <f t="shared" si="5"/>
        <v>0</v>
      </c>
      <c r="U9" s="109"/>
      <c r="V9" s="106"/>
      <c r="W9" s="108"/>
      <c r="X9" s="109"/>
    </row>
    <row r="10" spans="1:24" s="5" customFormat="1" ht="22.5" customHeight="1">
      <c r="A10" s="135">
        <v>4</v>
      </c>
      <c r="B10" s="131" t="s">
        <v>3175</v>
      </c>
      <c r="C10" s="115" t="s">
        <v>3249</v>
      </c>
      <c r="D10" s="116" t="s">
        <v>31</v>
      </c>
      <c r="E10" s="116" t="s">
        <v>824</v>
      </c>
      <c r="F10" s="116" t="s">
        <v>1495</v>
      </c>
      <c r="G10" s="118">
        <v>13130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13130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13130</v>
      </c>
      <c r="T10" s="50">
        <f t="shared" si="5"/>
        <v>0</v>
      </c>
      <c r="U10" s="109"/>
    </row>
    <row r="11" spans="1:24" s="5" customFormat="1" ht="18" customHeight="1">
      <c r="A11" s="129">
        <v>5</v>
      </c>
      <c r="B11" s="131" t="s">
        <v>3176</v>
      </c>
      <c r="C11" s="115" t="s">
        <v>3250</v>
      </c>
      <c r="D11" s="116" t="s">
        <v>31</v>
      </c>
      <c r="E11" s="116" t="s">
        <v>868</v>
      </c>
      <c r="F11" s="116" t="s">
        <v>1495</v>
      </c>
      <c r="G11" s="118">
        <v>13230</v>
      </c>
      <c r="H11" s="159"/>
      <c r="I11" s="44"/>
      <c r="J11" s="45"/>
      <c r="K11" s="45"/>
      <c r="L11" s="45"/>
      <c r="M11" s="45">
        <f t="shared" si="0"/>
        <v>0</v>
      </c>
      <c r="N11" s="46">
        <f t="shared" si="1"/>
        <v>13230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13230</v>
      </c>
      <c r="T11" s="50">
        <f t="shared" si="5"/>
        <v>0</v>
      </c>
      <c r="U11" s="109"/>
    </row>
    <row r="12" spans="1:24" s="5" customFormat="1" ht="23.25" customHeight="1">
      <c r="A12" s="129">
        <v>6</v>
      </c>
      <c r="B12" s="131" t="s">
        <v>3177</v>
      </c>
      <c r="C12" s="115" t="s">
        <v>3251</v>
      </c>
      <c r="D12" s="116" t="s">
        <v>26</v>
      </c>
      <c r="E12" s="116" t="s">
        <v>818</v>
      </c>
      <c r="F12" s="116" t="s">
        <v>1495</v>
      </c>
      <c r="G12" s="118">
        <v>13400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13400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13400</v>
      </c>
      <c r="T12" s="50">
        <f t="shared" si="5"/>
        <v>0</v>
      </c>
      <c r="U12" s="109"/>
    </row>
    <row r="13" spans="1:24" s="5" customFormat="1" ht="21" customHeight="1">
      <c r="A13" s="129">
        <v>7</v>
      </c>
      <c r="B13" s="131" t="s">
        <v>3178</v>
      </c>
      <c r="C13" s="115" t="s">
        <v>3252</v>
      </c>
      <c r="D13" s="116" t="s">
        <v>26</v>
      </c>
      <c r="E13" s="116" t="s">
        <v>1511</v>
      </c>
      <c r="F13" s="116" t="s">
        <v>1495</v>
      </c>
      <c r="G13" s="118">
        <v>14560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14560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14560</v>
      </c>
      <c r="T13" s="50">
        <f t="shared" si="5"/>
        <v>0</v>
      </c>
      <c r="U13" s="109"/>
    </row>
    <row r="14" spans="1:24" s="5" customFormat="1" ht="23.25" customHeight="1">
      <c r="A14" s="129">
        <v>8</v>
      </c>
      <c r="B14" s="131" t="s">
        <v>3179</v>
      </c>
      <c r="C14" s="115" t="s">
        <v>3253</v>
      </c>
      <c r="D14" s="116" t="s">
        <v>26</v>
      </c>
      <c r="E14" s="116" t="s">
        <v>835</v>
      </c>
      <c r="F14" s="116" t="s">
        <v>1495</v>
      </c>
      <c r="G14" s="118">
        <v>13410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13410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13410</v>
      </c>
      <c r="T14" s="50">
        <f t="shared" si="5"/>
        <v>0</v>
      </c>
      <c r="U14" s="109"/>
    </row>
    <row r="15" spans="1:24" s="5" customFormat="1" ht="23.25" customHeight="1">
      <c r="A15" s="129">
        <v>9</v>
      </c>
      <c r="B15" s="131" t="s">
        <v>3180</v>
      </c>
      <c r="C15" s="115" t="s">
        <v>3254</v>
      </c>
      <c r="D15" s="116" t="s">
        <v>26</v>
      </c>
      <c r="E15" s="116" t="s">
        <v>836</v>
      </c>
      <c r="F15" s="116" t="s">
        <v>1495</v>
      </c>
      <c r="G15" s="118">
        <v>13290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13290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13290</v>
      </c>
      <c r="T15" s="50">
        <f t="shared" si="5"/>
        <v>0</v>
      </c>
      <c r="U15" s="109"/>
    </row>
    <row r="16" spans="1:24" s="5" customFormat="1" ht="19.5" customHeight="1">
      <c r="A16" s="129">
        <v>10</v>
      </c>
      <c r="B16" s="131" t="s">
        <v>3181</v>
      </c>
      <c r="C16" s="115" t="s">
        <v>3255</v>
      </c>
      <c r="D16" s="116" t="s">
        <v>26</v>
      </c>
      <c r="E16" s="116" t="s">
        <v>839</v>
      </c>
      <c r="F16" s="116" t="s">
        <v>1495</v>
      </c>
      <c r="G16" s="118">
        <v>13290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13290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13290</v>
      </c>
      <c r="T16" s="50">
        <f t="shared" si="5"/>
        <v>0</v>
      </c>
      <c r="U16" s="109"/>
    </row>
    <row r="17" spans="1:21" s="5" customFormat="1" ht="21" customHeight="1">
      <c r="A17" s="129">
        <v>11</v>
      </c>
      <c r="B17" s="131" t="s">
        <v>3182</v>
      </c>
      <c r="C17" s="115" t="s">
        <v>3256</v>
      </c>
      <c r="D17" s="116" t="s">
        <v>26</v>
      </c>
      <c r="E17" s="116" t="s">
        <v>843</v>
      </c>
      <c r="F17" s="116" t="s">
        <v>1495</v>
      </c>
      <c r="G17" s="118">
        <v>13860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13860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13860</v>
      </c>
      <c r="T17" s="50">
        <f t="shared" si="5"/>
        <v>0</v>
      </c>
      <c r="U17" s="109"/>
    </row>
    <row r="18" spans="1:21" s="5" customFormat="1" ht="21" customHeight="1">
      <c r="A18" s="129">
        <v>12</v>
      </c>
      <c r="B18" s="131" t="s">
        <v>3183</v>
      </c>
      <c r="C18" s="115" t="s">
        <v>3257</v>
      </c>
      <c r="D18" s="116" t="s">
        <v>26</v>
      </c>
      <c r="E18" s="116" t="s">
        <v>852</v>
      </c>
      <c r="F18" s="116" t="s">
        <v>1495</v>
      </c>
      <c r="G18" s="118">
        <v>13350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13350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13350</v>
      </c>
      <c r="T18" s="50">
        <f t="shared" si="5"/>
        <v>0</v>
      </c>
      <c r="U18" s="109"/>
    </row>
    <row r="19" spans="1:21" s="5" customFormat="1" ht="19.5" customHeight="1">
      <c r="A19" s="129">
        <v>13</v>
      </c>
      <c r="B19" s="131" t="s">
        <v>3184</v>
      </c>
      <c r="C19" s="115" t="s">
        <v>3258</v>
      </c>
      <c r="D19" s="116" t="s">
        <v>26</v>
      </c>
      <c r="E19" s="116" t="s">
        <v>862</v>
      </c>
      <c r="F19" s="116" t="s">
        <v>1495</v>
      </c>
      <c r="G19" s="118">
        <v>12670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12670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12670</v>
      </c>
      <c r="T19" s="50">
        <f t="shared" si="5"/>
        <v>0</v>
      </c>
      <c r="U19" s="109"/>
    </row>
    <row r="20" spans="1:21" s="5" customFormat="1" ht="19.5" customHeight="1">
      <c r="A20" s="129">
        <v>14</v>
      </c>
      <c r="B20" s="131" t="s">
        <v>3185</v>
      </c>
      <c r="C20" s="115" t="s">
        <v>3259</v>
      </c>
      <c r="D20" s="116" t="s">
        <v>26</v>
      </c>
      <c r="E20" s="116" t="s">
        <v>869</v>
      </c>
      <c r="F20" s="116" t="s">
        <v>1495</v>
      </c>
      <c r="G20" s="118">
        <v>13290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13290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13290</v>
      </c>
      <c r="T20" s="50">
        <f t="shared" si="5"/>
        <v>0</v>
      </c>
      <c r="U20" s="109"/>
    </row>
    <row r="21" spans="1:21" s="5" customFormat="1" ht="20.25" customHeight="1">
      <c r="A21" s="129">
        <v>15</v>
      </c>
      <c r="B21" s="131" t="s">
        <v>3186</v>
      </c>
      <c r="C21" s="115" t="s">
        <v>3260</v>
      </c>
      <c r="D21" s="116" t="s">
        <v>26</v>
      </c>
      <c r="E21" s="116" t="s">
        <v>870</v>
      </c>
      <c r="F21" s="116" t="s">
        <v>1495</v>
      </c>
      <c r="G21" s="118">
        <v>14080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14080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14080</v>
      </c>
      <c r="T21" s="50">
        <f t="shared" si="5"/>
        <v>0</v>
      </c>
      <c r="U21" s="109"/>
    </row>
    <row r="22" spans="1:21" s="5" customFormat="1" ht="21" customHeight="1">
      <c r="A22" s="129">
        <v>16</v>
      </c>
      <c r="B22" s="131" t="s">
        <v>3187</v>
      </c>
      <c r="C22" s="115" t="s">
        <v>3261</v>
      </c>
      <c r="D22" s="116" t="s">
        <v>26</v>
      </c>
      <c r="E22" s="116" t="s">
        <v>881</v>
      </c>
      <c r="F22" s="116" t="s">
        <v>1495</v>
      </c>
      <c r="G22" s="118">
        <v>12880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12880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12880</v>
      </c>
      <c r="T22" s="50">
        <f t="shared" si="5"/>
        <v>0</v>
      </c>
      <c r="U22" s="109"/>
    </row>
    <row r="23" spans="1:21" s="5" customFormat="1" ht="20.25" customHeight="1">
      <c r="A23" s="129">
        <v>17</v>
      </c>
      <c r="B23" s="131" t="s">
        <v>3188</v>
      </c>
      <c r="C23" s="115" t="s">
        <v>3262</v>
      </c>
      <c r="D23" s="116" t="s">
        <v>26</v>
      </c>
      <c r="E23" s="116" t="s">
        <v>885</v>
      </c>
      <c r="F23" s="116" t="s">
        <v>1495</v>
      </c>
      <c r="G23" s="118">
        <v>13860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13860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13860</v>
      </c>
      <c r="T23" s="50">
        <f t="shared" si="5"/>
        <v>0</v>
      </c>
      <c r="U23" s="109"/>
    </row>
    <row r="24" spans="1:21" s="5" customFormat="1" ht="20.25" customHeight="1">
      <c r="A24" s="129">
        <v>18</v>
      </c>
      <c r="B24" s="131" t="s">
        <v>3189</v>
      </c>
      <c r="C24" s="115" t="s">
        <v>3263</v>
      </c>
      <c r="D24" s="116" t="s">
        <v>26</v>
      </c>
      <c r="E24" s="116" t="s">
        <v>1512</v>
      </c>
      <c r="F24" s="116" t="s">
        <v>1495</v>
      </c>
      <c r="G24" s="118">
        <v>14650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14650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14650</v>
      </c>
      <c r="T24" s="50">
        <f t="shared" si="5"/>
        <v>0</v>
      </c>
      <c r="U24" s="109"/>
    </row>
    <row r="25" spans="1:21" s="5" customFormat="1" ht="22.5" customHeight="1">
      <c r="A25" s="129">
        <v>19</v>
      </c>
      <c r="B25" s="131" t="s">
        <v>3190</v>
      </c>
      <c r="C25" s="115" t="s">
        <v>3264</v>
      </c>
      <c r="D25" s="116" t="s">
        <v>48</v>
      </c>
      <c r="E25" s="116" t="s">
        <v>838</v>
      </c>
      <c r="F25" s="116" t="s">
        <v>1495</v>
      </c>
      <c r="G25" s="118">
        <v>13170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13170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13170</v>
      </c>
      <c r="T25" s="50">
        <f t="shared" si="5"/>
        <v>0</v>
      </c>
      <c r="U25" s="109"/>
    </row>
    <row r="26" spans="1:21" s="5" customFormat="1" ht="21" customHeight="1">
      <c r="A26" s="129">
        <v>20</v>
      </c>
      <c r="B26" s="131" t="s">
        <v>3191</v>
      </c>
      <c r="C26" s="115" t="s">
        <v>3265</v>
      </c>
      <c r="D26" s="116" t="s">
        <v>48</v>
      </c>
      <c r="E26" s="116" t="s">
        <v>841</v>
      </c>
      <c r="F26" s="116" t="s">
        <v>1495</v>
      </c>
      <c r="G26" s="118">
        <v>13160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13160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13160</v>
      </c>
      <c r="T26" s="50">
        <f t="shared" si="5"/>
        <v>0</v>
      </c>
      <c r="U26" s="109"/>
    </row>
    <row r="27" spans="1:21" s="5" customFormat="1" ht="20.25" customHeight="1">
      <c r="A27" s="129">
        <v>21</v>
      </c>
      <c r="B27" s="131" t="s">
        <v>3192</v>
      </c>
      <c r="C27" s="115" t="s">
        <v>3266</v>
      </c>
      <c r="D27" s="116" t="s">
        <v>127</v>
      </c>
      <c r="E27" s="116" t="s">
        <v>820</v>
      </c>
      <c r="F27" s="116" t="s">
        <v>1496</v>
      </c>
      <c r="G27" s="118">
        <v>14050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14050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14050</v>
      </c>
      <c r="T27" s="50">
        <f t="shared" si="5"/>
        <v>0</v>
      </c>
      <c r="U27" s="109"/>
    </row>
    <row r="28" spans="1:21" s="5" customFormat="1" ht="19.5" customHeight="1">
      <c r="A28" s="129">
        <v>22</v>
      </c>
      <c r="B28" s="131" t="s">
        <v>3193</v>
      </c>
      <c r="C28" s="115" t="s">
        <v>3267</v>
      </c>
      <c r="D28" s="116" t="s">
        <v>127</v>
      </c>
      <c r="E28" s="116" t="s">
        <v>842</v>
      </c>
      <c r="F28" s="116" t="s">
        <v>1496</v>
      </c>
      <c r="G28" s="118">
        <v>14170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14170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14170</v>
      </c>
      <c r="T28" s="50">
        <f t="shared" si="5"/>
        <v>0</v>
      </c>
      <c r="U28" s="109"/>
    </row>
    <row r="29" spans="1:21" s="5" customFormat="1" ht="19.5" customHeight="1">
      <c r="A29" s="129">
        <v>23</v>
      </c>
      <c r="B29" s="131" t="s">
        <v>3194</v>
      </c>
      <c r="C29" s="115" t="s">
        <v>3268</v>
      </c>
      <c r="D29" s="116" t="s">
        <v>127</v>
      </c>
      <c r="E29" s="116" t="s">
        <v>851</v>
      </c>
      <c r="F29" s="116" t="s">
        <v>1496</v>
      </c>
      <c r="G29" s="118">
        <v>13220</v>
      </c>
      <c r="H29" s="159"/>
      <c r="I29" s="44"/>
      <c r="J29" s="45"/>
      <c r="K29" s="45"/>
      <c r="L29" s="45"/>
      <c r="M29" s="45">
        <f t="shared" si="0"/>
        <v>0</v>
      </c>
      <c r="N29" s="46">
        <f t="shared" si="1"/>
        <v>13220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13220</v>
      </c>
      <c r="T29" s="50">
        <f t="shared" si="5"/>
        <v>0</v>
      </c>
      <c r="U29" s="109"/>
    </row>
    <row r="30" spans="1:21" s="5" customFormat="1" ht="19.5" customHeight="1">
      <c r="A30" s="129">
        <v>24</v>
      </c>
      <c r="B30" s="131" t="s">
        <v>3195</v>
      </c>
      <c r="C30" s="115" t="s">
        <v>3269</v>
      </c>
      <c r="D30" s="116" t="s">
        <v>127</v>
      </c>
      <c r="E30" s="116" t="s">
        <v>854</v>
      </c>
      <c r="F30" s="116" t="s">
        <v>1496</v>
      </c>
      <c r="G30" s="118">
        <v>14150</v>
      </c>
      <c r="H30" s="159"/>
      <c r="I30" s="44"/>
      <c r="J30" s="45"/>
      <c r="K30" s="45"/>
      <c r="L30" s="45"/>
      <c r="M30" s="45">
        <f t="shared" si="0"/>
        <v>0</v>
      </c>
      <c r="N30" s="46">
        <f t="shared" si="1"/>
        <v>14150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14150</v>
      </c>
      <c r="T30" s="50">
        <f t="shared" si="5"/>
        <v>0</v>
      </c>
      <c r="U30" s="109"/>
    </row>
    <row r="31" spans="1:21" s="5" customFormat="1" ht="21.75" customHeight="1">
      <c r="A31" s="129">
        <v>25</v>
      </c>
      <c r="B31" s="131" t="s">
        <v>3196</v>
      </c>
      <c r="C31" s="115" t="s">
        <v>3270</v>
      </c>
      <c r="D31" s="116" t="s">
        <v>127</v>
      </c>
      <c r="E31" s="116" t="s">
        <v>879</v>
      </c>
      <c r="F31" s="116" t="s">
        <v>1496</v>
      </c>
      <c r="G31" s="118">
        <v>14340</v>
      </c>
      <c r="H31" s="159"/>
      <c r="I31" s="44"/>
      <c r="J31" s="45"/>
      <c r="K31" s="45"/>
      <c r="L31" s="45"/>
      <c r="M31" s="45">
        <f t="shared" si="0"/>
        <v>0</v>
      </c>
      <c r="N31" s="46">
        <f t="shared" si="1"/>
        <v>14340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14340</v>
      </c>
      <c r="T31" s="50">
        <f t="shared" si="5"/>
        <v>0</v>
      </c>
      <c r="U31" s="109"/>
    </row>
    <row r="32" spans="1:21" s="5" customFormat="1" ht="22.5" customHeight="1">
      <c r="A32" s="129">
        <v>26</v>
      </c>
      <c r="B32" s="131" t="s">
        <v>3197</v>
      </c>
      <c r="C32" s="115" t="s">
        <v>3271</v>
      </c>
      <c r="D32" s="116" t="s">
        <v>127</v>
      </c>
      <c r="E32" s="116" t="s">
        <v>888</v>
      </c>
      <c r="F32" s="116" t="s">
        <v>1496</v>
      </c>
      <c r="G32" s="118">
        <v>14270</v>
      </c>
      <c r="H32" s="159"/>
      <c r="I32" s="44"/>
      <c r="J32" s="45"/>
      <c r="K32" s="45"/>
      <c r="L32" s="45"/>
      <c r="M32" s="45">
        <f t="shared" si="0"/>
        <v>0</v>
      </c>
      <c r="N32" s="46">
        <f t="shared" si="1"/>
        <v>14270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14270</v>
      </c>
      <c r="T32" s="50">
        <f t="shared" si="5"/>
        <v>0</v>
      </c>
      <c r="U32" s="109"/>
    </row>
    <row r="33" spans="1:21" s="5" customFormat="1" ht="26.25" customHeight="1">
      <c r="A33" s="129">
        <v>27</v>
      </c>
      <c r="B33" s="131" t="s">
        <v>3198</v>
      </c>
      <c r="C33" s="115" t="s">
        <v>3272</v>
      </c>
      <c r="D33" s="116" t="s">
        <v>127</v>
      </c>
      <c r="E33" s="116" t="s">
        <v>892</v>
      </c>
      <c r="F33" s="116" t="s">
        <v>1496</v>
      </c>
      <c r="G33" s="118">
        <v>14340</v>
      </c>
      <c r="H33" s="159"/>
      <c r="I33" s="44"/>
      <c r="J33" s="45"/>
      <c r="K33" s="45"/>
      <c r="L33" s="45"/>
      <c r="M33" s="45">
        <f t="shared" si="0"/>
        <v>0</v>
      </c>
      <c r="N33" s="46">
        <f t="shared" si="1"/>
        <v>14340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14340</v>
      </c>
      <c r="T33" s="50">
        <f t="shared" si="5"/>
        <v>0</v>
      </c>
      <c r="U33" s="109"/>
    </row>
    <row r="34" spans="1:21" s="5" customFormat="1" ht="21.75" customHeight="1">
      <c r="A34" s="129">
        <v>28</v>
      </c>
      <c r="B34" s="131" t="s">
        <v>3199</v>
      </c>
      <c r="C34" s="115" t="s">
        <v>3273</v>
      </c>
      <c r="D34" s="116" t="s">
        <v>424</v>
      </c>
      <c r="E34" s="116" t="s">
        <v>861</v>
      </c>
      <c r="F34" s="116" t="s">
        <v>1491</v>
      </c>
      <c r="G34" s="118">
        <v>9860</v>
      </c>
      <c r="H34" s="159"/>
      <c r="I34" s="44"/>
      <c r="J34" s="45"/>
      <c r="K34" s="45"/>
      <c r="L34" s="45"/>
      <c r="M34" s="45">
        <f t="shared" si="0"/>
        <v>0</v>
      </c>
      <c r="N34" s="46">
        <f t="shared" si="1"/>
        <v>9860</v>
      </c>
      <c r="O34" s="47">
        <v>40110</v>
      </c>
      <c r="P34" s="48"/>
      <c r="Q34" s="49">
        <f t="shared" si="2"/>
        <v>0</v>
      </c>
      <c r="R34" s="49">
        <f t="shared" si="3"/>
        <v>0</v>
      </c>
      <c r="S34" s="50">
        <f t="shared" si="4"/>
        <v>9860</v>
      </c>
      <c r="T34" s="50">
        <f t="shared" si="5"/>
        <v>0</v>
      </c>
      <c r="U34" s="109"/>
    </row>
    <row r="35" spans="1:21" s="5" customFormat="1" ht="24" customHeight="1">
      <c r="A35" s="129">
        <v>29</v>
      </c>
      <c r="B35" s="131" t="s">
        <v>3200</v>
      </c>
      <c r="C35" s="115" t="s">
        <v>3274</v>
      </c>
      <c r="D35" s="116" t="s">
        <v>407</v>
      </c>
      <c r="E35" s="116" t="s">
        <v>829</v>
      </c>
      <c r="F35" s="116" t="s">
        <v>1491</v>
      </c>
      <c r="G35" s="118">
        <v>10310</v>
      </c>
      <c r="H35" s="159"/>
      <c r="I35" s="44"/>
      <c r="J35" s="45"/>
      <c r="K35" s="45"/>
      <c r="L35" s="45"/>
      <c r="M35" s="45">
        <f t="shared" si="0"/>
        <v>0</v>
      </c>
      <c r="N35" s="46">
        <f t="shared" si="1"/>
        <v>10310</v>
      </c>
      <c r="O35" s="47">
        <v>40110</v>
      </c>
      <c r="P35" s="48"/>
      <c r="Q35" s="49">
        <f t="shared" si="2"/>
        <v>0</v>
      </c>
      <c r="R35" s="49">
        <f t="shared" si="3"/>
        <v>0</v>
      </c>
      <c r="S35" s="50">
        <f t="shared" si="4"/>
        <v>10310</v>
      </c>
      <c r="T35" s="50">
        <f t="shared" si="5"/>
        <v>0</v>
      </c>
      <c r="U35" s="109"/>
    </row>
    <row r="36" spans="1:21" s="5" customFormat="1" ht="24" customHeight="1">
      <c r="A36" s="129">
        <v>30</v>
      </c>
      <c r="B36" s="131" t="s">
        <v>3201</v>
      </c>
      <c r="C36" s="115" t="s">
        <v>3275</v>
      </c>
      <c r="D36" s="116" t="s">
        <v>407</v>
      </c>
      <c r="E36" s="116" t="s">
        <v>831</v>
      </c>
      <c r="F36" s="116" t="s">
        <v>1491</v>
      </c>
      <c r="G36" s="118">
        <v>10300</v>
      </c>
      <c r="H36" s="159"/>
      <c r="I36" s="44"/>
      <c r="J36" s="45"/>
      <c r="K36" s="45"/>
      <c r="L36" s="45"/>
      <c r="M36" s="45">
        <f t="shared" si="0"/>
        <v>0</v>
      </c>
      <c r="N36" s="46">
        <f t="shared" si="1"/>
        <v>10300</v>
      </c>
      <c r="O36" s="47">
        <v>40110</v>
      </c>
      <c r="P36" s="48"/>
      <c r="Q36" s="49">
        <f t="shared" si="2"/>
        <v>0</v>
      </c>
      <c r="R36" s="49">
        <f t="shared" si="3"/>
        <v>0</v>
      </c>
      <c r="S36" s="50">
        <f t="shared" si="4"/>
        <v>10300</v>
      </c>
      <c r="T36" s="50">
        <f t="shared" si="5"/>
        <v>0</v>
      </c>
      <c r="U36" s="109"/>
    </row>
    <row r="37" spans="1:21" s="5" customFormat="1" ht="23.25" customHeight="1">
      <c r="A37" s="129">
        <v>31</v>
      </c>
      <c r="B37" s="131" t="s">
        <v>3202</v>
      </c>
      <c r="C37" s="115" t="s">
        <v>3276</v>
      </c>
      <c r="D37" s="116" t="s">
        <v>407</v>
      </c>
      <c r="E37" s="116" t="s">
        <v>850</v>
      </c>
      <c r="F37" s="116" t="s">
        <v>1491</v>
      </c>
      <c r="G37" s="118">
        <v>11170</v>
      </c>
      <c r="H37" s="159"/>
      <c r="I37" s="44"/>
      <c r="J37" s="45"/>
      <c r="K37" s="45"/>
      <c r="L37" s="45"/>
      <c r="M37" s="45">
        <f t="shared" si="0"/>
        <v>0</v>
      </c>
      <c r="N37" s="46">
        <f t="shared" si="1"/>
        <v>11170</v>
      </c>
      <c r="O37" s="47">
        <v>40110</v>
      </c>
      <c r="P37" s="48"/>
      <c r="Q37" s="49">
        <f t="shared" si="2"/>
        <v>0</v>
      </c>
      <c r="R37" s="49">
        <f t="shared" si="3"/>
        <v>0</v>
      </c>
      <c r="S37" s="50">
        <f t="shared" si="4"/>
        <v>11170</v>
      </c>
      <c r="T37" s="50">
        <f t="shared" si="5"/>
        <v>0</v>
      </c>
      <c r="U37" s="109"/>
    </row>
    <row r="38" spans="1:21" s="5" customFormat="1" ht="24.75" customHeight="1">
      <c r="A38" s="129">
        <v>32</v>
      </c>
      <c r="B38" s="131" t="s">
        <v>3203</v>
      </c>
      <c r="C38" s="115" t="s">
        <v>3277</v>
      </c>
      <c r="D38" s="116" t="s">
        <v>407</v>
      </c>
      <c r="E38" s="116" t="s">
        <v>853</v>
      </c>
      <c r="F38" s="116" t="s">
        <v>1491</v>
      </c>
      <c r="G38" s="118">
        <v>9770</v>
      </c>
      <c r="H38" s="159"/>
      <c r="I38" s="44"/>
      <c r="J38" s="45"/>
      <c r="K38" s="45"/>
      <c r="L38" s="45"/>
      <c r="M38" s="45">
        <f t="shared" si="0"/>
        <v>0</v>
      </c>
      <c r="N38" s="46">
        <f t="shared" si="1"/>
        <v>9770</v>
      </c>
      <c r="O38" s="47">
        <v>40110</v>
      </c>
      <c r="P38" s="48"/>
      <c r="Q38" s="49">
        <f t="shared" si="2"/>
        <v>0</v>
      </c>
      <c r="R38" s="49">
        <f t="shared" si="3"/>
        <v>0</v>
      </c>
      <c r="S38" s="50">
        <f t="shared" si="4"/>
        <v>9770</v>
      </c>
      <c r="T38" s="50">
        <f t="shared" si="5"/>
        <v>0</v>
      </c>
      <c r="U38" s="109"/>
    </row>
    <row r="39" spans="1:21" s="5" customFormat="1" ht="21.75" customHeight="1">
      <c r="A39" s="129">
        <v>33</v>
      </c>
      <c r="B39" s="131" t="s">
        <v>3204</v>
      </c>
      <c r="C39" s="115" t="s">
        <v>3278</v>
      </c>
      <c r="D39" s="116" t="s">
        <v>407</v>
      </c>
      <c r="E39" s="116" t="s">
        <v>893</v>
      </c>
      <c r="F39" s="116" t="s">
        <v>1491</v>
      </c>
      <c r="G39" s="118">
        <v>11510</v>
      </c>
      <c r="H39" s="159"/>
      <c r="I39" s="44"/>
      <c r="J39" s="45"/>
      <c r="K39" s="45"/>
      <c r="L39" s="45"/>
      <c r="M39" s="45">
        <f t="shared" si="0"/>
        <v>0</v>
      </c>
      <c r="N39" s="46">
        <f t="shared" si="1"/>
        <v>11510</v>
      </c>
      <c r="O39" s="47">
        <v>40110</v>
      </c>
      <c r="P39" s="48"/>
      <c r="Q39" s="49">
        <f t="shared" si="2"/>
        <v>0</v>
      </c>
      <c r="R39" s="49">
        <f t="shared" si="3"/>
        <v>0</v>
      </c>
      <c r="S39" s="50">
        <f t="shared" si="4"/>
        <v>11510</v>
      </c>
      <c r="T39" s="50">
        <f t="shared" si="5"/>
        <v>0</v>
      </c>
      <c r="U39" s="109"/>
    </row>
    <row r="40" spans="1:21" s="5" customFormat="1" ht="24" customHeight="1">
      <c r="A40" s="129">
        <v>34</v>
      </c>
      <c r="B40" s="131" t="s">
        <v>3205</v>
      </c>
      <c r="C40" s="115" t="s">
        <v>3279</v>
      </c>
      <c r="D40" s="116" t="s">
        <v>398</v>
      </c>
      <c r="E40" s="116" t="s">
        <v>823</v>
      </c>
      <c r="F40" s="116" t="s">
        <v>1490</v>
      </c>
      <c r="G40" s="118">
        <v>8020</v>
      </c>
      <c r="H40" s="159"/>
      <c r="I40" s="44"/>
      <c r="J40" s="45"/>
      <c r="K40" s="45"/>
      <c r="L40" s="45"/>
      <c r="M40" s="45">
        <f t="shared" si="0"/>
        <v>0</v>
      </c>
      <c r="N40" s="46">
        <f t="shared" si="1"/>
        <v>8020</v>
      </c>
      <c r="O40" s="47">
        <v>40110</v>
      </c>
      <c r="P40" s="48"/>
      <c r="Q40" s="49">
        <f t="shared" si="2"/>
        <v>0</v>
      </c>
      <c r="R40" s="49">
        <f t="shared" si="3"/>
        <v>0</v>
      </c>
      <c r="S40" s="50">
        <f t="shared" si="4"/>
        <v>8020</v>
      </c>
      <c r="T40" s="50">
        <f t="shared" si="5"/>
        <v>0</v>
      </c>
      <c r="U40" s="109"/>
    </row>
    <row r="41" spans="1:21" s="5" customFormat="1" ht="25.5" customHeight="1">
      <c r="A41" s="129">
        <v>35</v>
      </c>
      <c r="B41" s="131" t="s">
        <v>3206</v>
      </c>
      <c r="C41" s="115" t="s">
        <v>3280</v>
      </c>
      <c r="D41" s="116" t="s">
        <v>398</v>
      </c>
      <c r="E41" s="116" t="s">
        <v>825</v>
      </c>
      <c r="F41" s="116" t="s">
        <v>1490</v>
      </c>
      <c r="G41" s="118">
        <v>7010</v>
      </c>
      <c r="H41" s="159"/>
      <c r="I41" s="44"/>
      <c r="J41" s="45"/>
      <c r="K41" s="45"/>
      <c r="L41" s="45"/>
      <c r="M41" s="45">
        <f t="shared" si="0"/>
        <v>0</v>
      </c>
      <c r="N41" s="46">
        <f t="shared" si="1"/>
        <v>7010</v>
      </c>
      <c r="O41" s="47">
        <v>40110</v>
      </c>
      <c r="P41" s="48"/>
      <c r="Q41" s="49">
        <f t="shared" si="2"/>
        <v>0</v>
      </c>
      <c r="R41" s="49">
        <f t="shared" si="3"/>
        <v>0</v>
      </c>
      <c r="S41" s="50">
        <f t="shared" si="4"/>
        <v>7010</v>
      </c>
      <c r="T41" s="50">
        <f t="shared" si="5"/>
        <v>0</v>
      </c>
      <c r="U41" s="109"/>
    </row>
    <row r="42" spans="1:21" s="5" customFormat="1" ht="23.25" customHeight="1">
      <c r="A42" s="129">
        <v>36</v>
      </c>
      <c r="B42" s="131" t="s">
        <v>3207</v>
      </c>
      <c r="C42" s="115" t="s">
        <v>3281</v>
      </c>
      <c r="D42" s="116" t="s">
        <v>415</v>
      </c>
      <c r="E42" s="116" t="s">
        <v>826</v>
      </c>
      <c r="F42" s="116" t="s">
        <v>1490</v>
      </c>
      <c r="G42" s="118">
        <v>6870</v>
      </c>
      <c r="H42" s="159"/>
      <c r="I42" s="44"/>
      <c r="J42" s="45"/>
      <c r="K42" s="45"/>
      <c r="L42" s="45"/>
      <c r="M42" s="45">
        <f t="shared" si="0"/>
        <v>0</v>
      </c>
      <c r="N42" s="46">
        <f t="shared" si="1"/>
        <v>6870</v>
      </c>
      <c r="O42" s="47">
        <v>40110</v>
      </c>
      <c r="P42" s="48"/>
      <c r="Q42" s="49">
        <f t="shared" si="2"/>
        <v>0</v>
      </c>
      <c r="R42" s="49">
        <f t="shared" si="3"/>
        <v>0</v>
      </c>
      <c r="S42" s="50">
        <f t="shared" si="4"/>
        <v>6870</v>
      </c>
      <c r="T42" s="50">
        <f t="shared" si="5"/>
        <v>0</v>
      </c>
      <c r="U42" s="109"/>
    </row>
    <row r="43" spans="1:21" s="5" customFormat="1" ht="24" customHeight="1">
      <c r="A43" s="129">
        <v>37</v>
      </c>
      <c r="B43" s="131" t="s">
        <v>3208</v>
      </c>
      <c r="C43" s="115" t="s">
        <v>3282</v>
      </c>
      <c r="D43" s="116" t="s">
        <v>398</v>
      </c>
      <c r="E43" s="116" t="s">
        <v>833</v>
      </c>
      <c r="F43" s="116" t="s">
        <v>1490</v>
      </c>
      <c r="G43" s="118">
        <v>11780</v>
      </c>
      <c r="H43" s="159"/>
      <c r="I43" s="44"/>
      <c r="J43" s="45"/>
      <c r="K43" s="45"/>
      <c r="L43" s="45"/>
      <c r="M43" s="45">
        <f t="shared" si="0"/>
        <v>0</v>
      </c>
      <c r="N43" s="46">
        <f t="shared" si="1"/>
        <v>11780</v>
      </c>
      <c r="O43" s="47">
        <v>35220</v>
      </c>
      <c r="P43" s="48"/>
      <c r="Q43" s="49">
        <f t="shared" si="2"/>
        <v>0</v>
      </c>
      <c r="R43" s="49">
        <f t="shared" si="3"/>
        <v>0</v>
      </c>
      <c r="S43" s="50">
        <f t="shared" si="4"/>
        <v>11780</v>
      </c>
      <c r="T43" s="50">
        <f t="shared" si="5"/>
        <v>0</v>
      </c>
      <c r="U43" s="109"/>
    </row>
    <row r="44" spans="1:21" s="5" customFormat="1" ht="24" customHeight="1">
      <c r="A44" s="129">
        <v>38</v>
      </c>
      <c r="B44" s="131" t="s">
        <v>3209</v>
      </c>
      <c r="C44" s="115" t="s">
        <v>3283</v>
      </c>
      <c r="D44" s="116" t="s">
        <v>415</v>
      </c>
      <c r="E44" s="116" t="s">
        <v>834</v>
      </c>
      <c r="F44" s="116" t="s">
        <v>1490</v>
      </c>
      <c r="G44" s="118">
        <v>8360</v>
      </c>
      <c r="H44" s="159"/>
      <c r="I44" s="44"/>
      <c r="J44" s="45"/>
      <c r="K44" s="45"/>
      <c r="L44" s="45"/>
      <c r="M44" s="45">
        <f t="shared" si="0"/>
        <v>0</v>
      </c>
      <c r="N44" s="46">
        <f t="shared" si="1"/>
        <v>8360</v>
      </c>
      <c r="O44" s="47">
        <v>35220</v>
      </c>
      <c r="P44" s="48"/>
      <c r="Q44" s="49">
        <f t="shared" si="2"/>
        <v>0</v>
      </c>
      <c r="R44" s="49">
        <f t="shared" si="3"/>
        <v>0</v>
      </c>
      <c r="S44" s="50">
        <f t="shared" si="4"/>
        <v>8360</v>
      </c>
      <c r="T44" s="50">
        <f t="shared" si="5"/>
        <v>0</v>
      </c>
      <c r="U44" s="109"/>
    </row>
    <row r="45" spans="1:21" s="5" customFormat="1" ht="24.75" customHeight="1">
      <c r="A45" s="129">
        <v>39</v>
      </c>
      <c r="B45" s="131" t="s">
        <v>3210</v>
      </c>
      <c r="C45" s="115" t="s">
        <v>3284</v>
      </c>
      <c r="D45" s="116" t="s">
        <v>390</v>
      </c>
      <c r="E45" s="116" t="s">
        <v>845</v>
      </c>
      <c r="F45" s="116" t="s">
        <v>1490</v>
      </c>
      <c r="G45" s="118">
        <v>7090</v>
      </c>
      <c r="H45" s="159"/>
      <c r="I45" s="44"/>
      <c r="J45" s="45"/>
      <c r="K45" s="45"/>
      <c r="L45" s="45"/>
      <c r="M45" s="45">
        <f t="shared" si="0"/>
        <v>0</v>
      </c>
      <c r="N45" s="46">
        <f t="shared" si="1"/>
        <v>7090</v>
      </c>
      <c r="O45" s="47">
        <v>35220</v>
      </c>
      <c r="P45" s="48"/>
      <c r="Q45" s="49">
        <f t="shared" si="2"/>
        <v>0</v>
      </c>
      <c r="R45" s="49">
        <f t="shared" si="3"/>
        <v>0</v>
      </c>
      <c r="S45" s="50">
        <f t="shared" si="4"/>
        <v>7090</v>
      </c>
      <c r="T45" s="50">
        <f t="shared" si="5"/>
        <v>0</v>
      </c>
      <c r="U45" s="109"/>
    </row>
    <row r="46" spans="1:21" s="5" customFormat="1" ht="24.75" customHeight="1">
      <c r="A46" s="129">
        <v>40</v>
      </c>
      <c r="B46" s="131" t="s">
        <v>3211</v>
      </c>
      <c r="C46" s="115" t="s">
        <v>3285</v>
      </c>
      <c r="D46" s="116" t="s">
        <v>857</v>
      </c>
      <c r="E46" s="116" t="s">
        <v>856</v>
      </c>
      <c r="F46" s="116" t="s">
        <v>1490</v>
      </c>
      <c r="G46" s="118">
        <v>6780</v>
      </c>
      <c r="H46" s="159"/>
      <c r="I46" s="44"/>
      <c r="J46" s="45"/>
      <c r="K46" s="45"/>
      <c r="L46" s="45"/>
      <c r="M46" s="45">
        <f t="shared" si="0"/>
        <v>0</v>
      </c>
      <c r="N46" s="46">
        <f t="shared" si="1"/>
        <v>6780</v>
      </c>
      <c r="O46" s="47">
        <v>35220</v>
      </c>
      <c r="P46" s="48"/>
      <c r="Q46" s="49">
        <f t="shared" si="2"/>
        <v>0</v>
      </c>
      <c r="R46" s="49">
        <f t="shared" si="3"/>
        <v>0</v>
      </c>
      <c r="S46" s="50">
        <f t="shared" si="4"/>
        <v>6780</v>
      </c>
      <c r="T46" s="50">
        <f t="shared" si="5"/>
        <v>0</v>
      </c>
      <c r="U46" s="109"/>
    </row>
    <row r="47" spans="1:21" s="5" customFormat="1" ht="21.75" customHeight="1">
      <c r="A47" s="129">
        <v>41</v>
      </c>
      <c r="B47" s="131" t="s">
        <v>3212</v>
      </c>
      <c r="C47" s="115" t="s">
        <v>3286</v>
      </c>
      <c r="D47" s="116" t="s">
        <v>398</v>
      </c>
      <c r="E47" s="116" t="s">
        <v>865</v>
      </c>
      <c r="F47" s="116" t="s">
        <v>1490</v>
      </c>
      <c r="G47" s="118">
        <v>7910</v>
      </c>
      <c r="H47" s="159"/>
      <c r="I47" s="44"/>
      <c r="J47" s="45"/>
      <c r="K47" s="45"/>
      <c r="L47" s="45"/>
      <c r="M47" s="45">
        <f t="shared" si="0"/>
        <v>0</v>
      </c>
      <c r="N47" s="46">
        <f t="shared" si="1"/>
        <v>7910</v>
      </c>
      <c r="O47" s="47">
        <v>35220</v>
      </c>
      <c r="P47" s="48"/>
      <c r="Q47" s="49">
        <f t="shared" si="2"/>
        <v>0</v>
      </c>
      <c r="R47" s="49">
        <f t="shared" si="3"/>
        <v>0</v>
      </c>
      <c r="S47" s="50">
        <f t="shared" si="4"/>
        <v>7910</v>
      </c>
      <c r="T47" s="50">
        <f t="shared" si="5"/>
        <v>0</v>
      </c>
      <c r="U47" s="109"/>
    </row>
    <row r="48" spans="1:21" s="5" customFormat="1" ht="22.5" customHeight="1">
      <c r="A48" s="129">
        <v>42</v>
      </c>
      <c r="B48" s="131" t="s">
        <v>3213</v>
      </c>
      <c r="C48" s="115" t="s">
        <v>3287</v>
      </c>
      <c r="D48" s="116" t="s">
        <v>398</v>
      </c>
      <c r="E48" s="116" t="s">
        <v>873</v>
      </c>
      <c r="F48" s="116" t="s">
        <v>1490</v>
      </c>
      <c r="G48" s="118">
        <v>8110</v>
      </c>
      <c r="H48" s="159"/>
      <c r="I48" s="44"/>
      <c r="J48" s="45"/>
      <c r="K48" s="45"/>
      <c r="L48" s="45"/>
      <c r="M48" s="45">
        <f t="shared" si="0"/>
        <v>0</v>
      </c>
      <c r="N48" s="46">
        <f t="shared" si="1"/>
        <v>8110</v>
      </c>
      <c r="O48" s="47">
        <v>35220</v>
      </c>
      <c r="P48" s="48"/>
      <c r="Q48" s="49">
        <f t="shared" si="2"/>
        <v>0</v>
      </c>
      <c r="R48" s="49">
        <f t="shared" si="3"/>
        <v>0</v>
      </c>
      <c r="S48" s="50">
        <f t="shared" si="4"/>
        <v>8110</v>
      </c>
      <c r="T48" s="50">
        <f t="shared" si="5"/>
        <v>0</v>
      </c>
      <c r="U48" s="109"/>
    </row>
    <row r="49" spans="1:21" s="5" customFormat="1" ht="25.5" customHeight="1">
      <c r="A49" s="129">
        <v>43</v>
      </c>
      <c r="B49" s="131" t="s">
        <v>3214</v>
      </c>
      <c r="C49" s="115" t="s">
        <v>3288</v>
      </c>
      <c r="D49" s="116" t="s">
        <v>398</v>
      </c>
      <c r="E49" s="116" t="s">
        <v>874</v>
      </c>
      <c r="F49" s="116" t="s">
        <v>1490</v>
      </c>
      <c r="G49" s="118">
        <v>7240</v>
      </c>
      <c r="H49" s="159"/>
      <c r="I49" s="44"/>
      <c r="J49" s="45"/>
      <c r="K49" s="45"/>
      <c r="L49" s="45"/>
      <c r="M49" s="45">
        <f t="shared" si="0"/>
        <v>0</v>
      </c>
      <c r="N49" s="46">
        <f t="shared" si="1"/>
        <v>7240</v>
      </c>
      <c r="O49" s="47">
        <v>14850</v>
      </c>
      <c r="P49" s="48"/>
      <c r="Q49" s="49">
        <f t="shared" si="2"/>
        <v>0</v>
      </c>
      <c r="R49" s="49">
        <f t="shared" si="3"/>
        <v>0</v>
      </c>
      <c r="S49" s="50">
        <f t="shared" si="4"/>
        <v>7240</v>
      </c>
      <c r="T49" s="50">
        <f t="shared" si="5"/>
        <v>0</v>
      </c>
      <c r="U49" s="109"/>
    </row>
    <row r="50" spans="1:21" s="5" customFormat="1" ht="25.5" customHeight="1">
      <c r="A50" s="129">
        <v>44</v>
      </c>
      <c r="B50" s="131" t="s">
        <v>3215</v>
      </c>
      <c r="C50" s="115" t="s">
        <v>3289</v>
      </c>
      <c r="D50" s="116" t="s">
        <v>410</v>
      </c>
      <c r="E50" s="116" t="s">
        <v>875</v>
      </c>
      <c r="F50" s="116" t="s">
        <v>1490</v>
      </c>
      <c r="G50" s="118">
        <v>6980</v>
      </c>
      <c r="H50" s="159"/>
      <c r="I50" s="44"/>
      <c r="J50" s="45"/>
      <c r="K50" s="45"/>
      <c r="L50" s="45"/>
      <c r="M50" s="45">
        <f t="shared" si="0"/>
        <v>0</v>
      </c>
      <c r="N50" s="46">
        <f t="shared" si="1"/>
        <v>6980</v>
      </c>
      <c r="O50" s="47">
        <v>14850</v>
      </c>
      <c r="P50" s="48"/>
      <c r="Q50" s="49">
        <f t="shared" si="2"/>
        <v>0</v>
      </c>
      <c r="R50" s="49">
        <f t="shared" si="3"/>
        <v>0</v>
      </c>
      <c r="S50" s="50">
        <f t="shared" si="4"/>
        <v>6980</v>
      </c>
      <c r="T50" s="50">
        <f t="shared" si="5"/>
        <v>0</v>
      </c>
      <c r="U50" s="109"/>
    </row>
    <row r="51" spans="1:21" s="5" customFormat="1" ht="24" customHeight="1">
      <c r="A51" s="129">
        <v>45</v>
      </c>
      <c r="B51" s="131" t="s">
        <v>3216</v>
      </c>
      <c r="C51" s="115" t="s">
        <v>3290</v>
      </c>
      <c r="D51" s="116" t="s">
        <v>398</v>
      </c>
      <c r="E51" s="116" t="s">
        <v>880</v>
      </c>
      <c r="F51" s="116" t="s">
        <v>1490</v>
      </c>
      <c r="G51" s="118">
        <v>7020</v>
      </c>
      <c r="H51" s="159"/>
      <c r="I51" s="44"/>
      <c r="J51" s="45"/>
      <c r="K51" s="45"/>
      <c r="L51" s="45"/>
      <c r="M51" s="45">
        <f t="shared" si="0"/>
        <v>0</v>
      </c>
      <c r="N51" s="46">
        <f t="shared" si="1"/>
        <v>7020</v>
      </c>
      <c r="O51" s="47">
        <v>14850</v>
      </c>
      <c r="P51" s="48"/>
      <c r="Q51" s="49">
        <f t="shared" si="2"/>
        <v>0</v>
      </c>
      <c r="R51" s="49">
        <f t="shared" si="3"/>
        <v>0</v>
      </c>
      <c r="S51" s="50">
        <f t="shared" si="4"/>
        <v>7020</v>
      </c>
      <c r="T51" s="50">
        <f t="shared" si="5"/>
        <v>0</v>
      </c>
      <c r="U51" s="109"/>
    </row>
    <row r="52" spans="1:21" s="5" customFormat="1" ht="24" customHeight="1">
      <c r="A52" s="129">
        <v>46</v>
      </c>
      <c r="B52" s="131" t="s">
        <v>3217</v>
      </c>
      <c r="C52" s="115" t="s">
        <v>3291</v>
      </c>
      <c r="D52" s="116" t="s">
        <v>884</v>
      </c>
      <c r="E52" s="116" t="s">
        <v>883</v>
      </c>
      <c r="F52" s="116" t="s">
        <v>1490</v>
      </c>
      <c r="G52" s="118">
        <v>6940</v>
      </c>
      <c r="H52" s="159"/>
      <c r="I52" s="44"/>
      <c r="J52" s="45"/>
      <c r="K52" s="45"/>
      <c r="L52" s="45"/>
      <c r="M52" s="45">
        <f t="shared" si="0"/>
        <v>0</v>
      </c>
      <c r="N52" s="46">
        <f t="shared" si="1"/>
        <v>6940</v>
      </c>
      <c r="O52" s="47">
        <v>14850</v>
      </c>
      <c r="P52" s="48"/>
      <c r="Q52" s="49">
        <f t="shared" si="2"/>
        <v>0</v>
      </c>
      <c r="R52" s="49">
        <f t="shared" si="3"/>
        <v>0</v>
      </c>
      <c r="S52" s="50">
        <f t="shared" si="4"/>
        <v>6940</v>
      </c>
      <c r="T52" s="50">
        <f t="shared" si="5"/>
        <v>0</v>
      </c>
      <c r="U52" s="109"/>
    </row>
    <row r="53" spans="1:21" s="5" customFormat="1" ht="24.75" customHeight="1">
      <c r="A53" s="129">
        <v>47</v>
      </c>
      <c r="B53" s="131" t="s">
        <v>3218</v>
      </c>
      <c r="C53" s="115" t="s">
        <v>3292</v>
      </c>
      <c r="D53" s="116" t="s">
        <v>444</v>
      </c>
      <c r="E53" s="116" t="s">
        <v>886</v>
      </c>
      <c r="F53" s="116" t="s">
        <v>1490</v>
      </c>
      <c r="G53" s="118">
        <v>7480</v>
      </c>
      <c r="H53" s="159"/>
      <c r="I53" s="44"/>
      <c r="J53" s="45"/>
      <c r="K53" s="45"/>
      <c r="L53" s="45"/>
      <c r="M53" s="45">
        <f t="shared" si="0"/>
        <v>0</v>
      </c>
      <c r="N53" s="46">
        <f t="shared" si="1"/>
        <v>7480</v>
      </c>
      <c r="O53" s="47">
        <v>14850</v>
      </c>
      <c r="P53" s="48"/>
      <c r="Q53" s="49">
        <f t="shared" si="2"/>
        <v>0</v>
      </c>
      <c r="R53" s="49">
        <f t="shared" si="3"/>
        <v>0</v>
      </c>
      <c r="S53" s="50">
        <f t="shared" si="4"/>
        <v>7480</v>
      </c>
      <c r="T53" s="50">
        <f t="shared" si="5"/>
        <v>0</v>
      </c>
      <c r="U53" s="109"/>
    </row>
    <row r="54" spans="1:21" s="5" customFormat="1" ht="23.25" customHeight="1">
      <c r="A54" s="129">
        <v>48</v>
      </c>
      <c r="B54" s="131" t="s">
        <v>3219</v>
      </c>
      <c r="C54" s="115" t="s">
        <v>3293</v>
      </c>
      <c r="D54" s="116" t="s">
        <v>390</v>
      </c>
      <c r="E54" s="116" t="s">
        <v>889</v>
      </c>
      <c r="F54" s="116" t="s">
        <v>1490</v>
      </c>
      <c r="G54" s="118">
        <v>10120</v>
      </c>
      <c r="H54" s="159"/>
      <c r="I54" s="44"/>
      <c r="J54" s="45"/>
      <c r="K54" s="45"/>
      <c r="L54" s="45"/>
      <c r="M54" s="45">
        <f t="shared" si="0"/>
        <v>0</v>
      </c>
      <c r="N54" s="46">
        <f t="shared" si="1"/>
        <v>10120</v>
      </c>
      <c r="O54" s="47">
        <v>14850</v>
      </c>
      <c r="P54" s="48"/>
      <c r="Q54" s="49">
        <f t="shared" si="2"/>
        <v>0</v>
      </c>
      <c r="R54" s="49">
        <f t="shared" si="3"/>
        <v>0</v>
      </c>
      <c r="S54" s="50">
        <f t="shared" si="4"/>
        <v>10120</v>
      </c>
      <c r="T54" s="50">
        <f t="shared" si="5"/>
        <v>0</v>
      </c>
      <c r="U54" s="109"/>
    </row>
    <row r="55" spans="1:21" s="5" customFormat="1" ht="23.25" customHeight="1">
      <c r="A55" s="129">
        <v>49</v>
      </c>
      <c r="B55" s="131" t="s">
        <v>3220</v>
      </c>
      <c r="C55" s="115" t="s">
        <v>3294</v>
      </c>
      <c r="D55" s="116" t="s">
        <v>398</v>
      </c>
      <c r="E55" s="116" t="s">
        <v>827</v>
      </c>
      <c r="F55" s="116" t="s">
        <v>1490</v>
      </c>
      <c r="G55" s="118">
        <v>6990</v>
      </c>
      <c r="H55" s="159"/>
      <c r="I55" s="44"/>
      <c r="J55" s="45"/>
      <c r="K55" s="45"/>
      <c r="L55" s="45"/>
      <c r="M55" s="45">
        <f t="shared" si="0"/>
        <v>0</v>
      </c>
      <c r="N55" s="46">
        <f t="shared" si="1"/>
        <v>6990</v>
      </c>
      <c r="O55" s="47">
        <v>14850</v>
      </c>
      <c r="P55" s="48"/>
      <c r="Q55" s="49">
        <f t="shared" si="2"/>
        <v>0</v>
      </c>
      <c r="R55" s="49">
        <f t="shared" si="3"/>
        <v>0</v>
      </c>
      <c r="S55" s="50">
        <f t="shared" si="4"/>
        <v>6990</v>
      </c>
      <c r="T55" s="50">
        <f t="shared" si="5"/>
        <v>0</v>
      </c>
      <c r="U55" s="109"/>
    </row>
    <row r="56" spans="1:21" s="5" customFormat="1" ht="25.5" customHeight="1">
      <c r="A56" s="129">
        <v>50</v>
      </c>
      <c r="B56" s="131" t="s">
        <v>3221</v>
      </c>
      <c r="C56" s="115" t="s">
        <v>3295</v>
      </c>
      <c r="D56" s="116" t="s">
        <v>398</v>
      </c>
      <c r="E56" s="116" t="s">
        <v>832</v>
      </c>
      <c r="F56" s="116" t="s">
        <v>1490</v>
      </c>
      <c r="G56" s="118">
        <v>6680</v>
      </c>
      <c r="H56" s="159"/>
      <c r="I56" s="44"/>
      <c r="J56" s="45"/>
      <c r="K56" s="45"/>
      <c r="L56" s="45"/>
      <c r="M56" s="45">
        <f t="shared" si="0"/>
        <v>0</v>
      </c>
      <c r="N56" s="46">
        <f t="shared" si="1"/>
        <v>6680</v>
      </c>
      <c r="O56" s="47">
        <v>14850</v>
      </c>
      <c r="P56" s="48"/>
      <c r="Q56" s="49">
        <f t="shared" si="2"/>
        <v>0</v>
      </c>
      <c r="R56" s="49">
        <f t="shared" si="3"/>
        <v>0</v>
      </c>
      <c r="S56" s="50">
        <f t="shared" si="4"/>
        <v>6680</v>
      </c>
      <c r="T56" s="50">
        <f t="shared" si="5"/>
        <v>0</v>
      </c>
      <c r="U56" s="109"/>
    </row>
    <row r="57" spans="1:21" s="5" customFormat="1" ht="23.25" customHeight="1">
      <c r="A57" s="129">
        <v>51</v>
      </c>
      <c r="B57" s="131" t="s">
        <v>3222</v>
      </c>
      <c r="C57" s="115" t="s">
        <v>3296</v>
      </c>
      <c r="D57" s="116" t="s">
        <v>390</v>
      </c>
      <c r="E57" s="116" t="s">
        <v>847</v>
      </c>
      <c r="F57" s="116" t="s">
        <v>1490</v>
      </c>
      <c r="G57" s="118">
        <v>12430</v>
      </c>
      <c r="H57" s="159"/>
      <c r="I57" s="44"/>
      <c r="J57" s="45"/>
      <c r="K57" s="45"/>
      <c r="L57" s="45"/>
      <c r="M57" s="45">
        <f t="shared" si="0"/>
        <v>0</v>
      </c>
      <c r="N57" s="46">
        <f t="shared" si="1"/>
        <v>12430</v>
      </c>
      <c r="O57" s="47">
        <v>14850</v>
      </c>
      <c r="P57" s="48"/>
      <c r="Q57" s="49">
        <f t="shared" si="2"/>
        <v>0</v>
      </c>
      <c r="R57" s="49">
        <f t="shared" si="3"/>
        <v>0</v>
      </c>
      <c r="S57" s="50">
        <f t="shared" si="4"/>
        <v>12430</v>
      </c>
      <c r="T57" s="50">
        <f t="shared" si="5"/>
        <v>0</v>
      </c>
      <c r="U57" s="109"/>
    </row>
    <row r="58" spans="1:21" s="5" customFormat="1" ht="24.75" customHeight="1">
      <c r="A58" s="129">
        <v>52</v>
      </c>
      <c r="B58" s="131" t="s">
        <v>3223</v>
      </c>
      <c r="C58" s="115" t="s">
        <v>3297</v>
      </c>
      <c r="D58" s="116" t="s">
        <v>398</v>
      </c>
      <c r="E58" s="116" t="s">
        <v>878</v>
      </c>
      <c r="F58" s="116" t="s">
        <v>1490</v>
      </c>
      <c r="G58" s="118">
        <v>7480</v>
      </c>
      <c r="H58" s="159"/>
      <c r="I58" s="44"/>
      <c r="J58" s="45"/>
      <c r="K58" s="45"/>
      <c r="L58" s="45"/>
      <c r="M58" s="45">
        <f t="shared" si="0"/>
        <v>0</v>
      </c>
      <c r="N58" s="46">
        <f t="shared" si="1"/>
        <v>7480</v>
      </c>
      <c r="O58" s="47">
        <v>14850</v>
      </c>
      <c r="P58" s="48"/>
      <c r="Q58" s="49">
        <f t="shared" si="2"/>
        <v>0</v>
      </c>
      <c r="R58" s="49">
        <f t="shared" si="3"/>
        <v>0</v>
      </c>
      <c r="S58" s="50">
        <f t="shared" si="4"/>
        <v>7480</v>
      </c>
      <c r="T58" s="50">
        <f t="shared" si="5"/>
        <v>0</v>
      </c>
      <c r="U58" s="109"/>
    </row>
    <row r="59" spans="1:21" s="5" customFormat="1" ht="25.5" customHeight="1">
      <c r="A59" s="129">
        <v>53</v>
      </c>
      <c r="B59" s="131" t="s">
        <v>3224</v>
      </c>
      <c r="C59" s="115" t="s">
        <v>3298</v>
      </c>
      <c r="D59" s="116" t="s">
        <v>817</v>
      </c>
      <c r="E59" s="116" t="s">
        <v>816</v>
      </c>
      <c r="F59" s="116" t="s">
        <v>1490</v>
      </c>
      <c r="G59" s="118">
        <v>12230</v>
      </c>
      <c r="H59" s="159"/>
      <c r="I59" s="44"/>
      <c r="J59" s="45"/>
      <c r="K59" s="45"/>
      <c r="L59" s="45"/>
      <c r="M59" s="45">
        <f t="shared" si="0"/>
        <v>0</v>
      </c>
      <c r="N59" s="46">
        <f t="shared" si="1"/>
        <v>12230</v>
      </c>
      <c r="O59" s="47">
        <v>14850</v>
      </c>
      <c r="P59" s="48"/>
      <c r="Q59" s="49">
        <f t="shared" si="2"/>
        <v>0</v>
      </c>
      <c r="R59" s="49">
        <f t="shared" si="3"/>
        <v>0</v>
      </c>
      <c r="S59" s="50">
        <f t="shared" si="4"/>
        <v>12230</v>
      </c>
      <c r="T59" s="50">
        <f t="shared" si="5"/>
        <v>0</v>
      </c>
      <c r="U59" s="109"/>
    </row>
    <row r="60" spans="1:21" s="5" customFormat="1" ht="29.25" customHeight="1">
      <c r="A60" s="129">
        <v>54</v>
      </c>
      <c r="B60" s="131" t="s">
        <v>3225</v>
      </c>
      <c r="C60" s="115" t="s">
        <v>3299</v>
      </c>
      <c r="D60" s="116" t="s">
        <v>390</v>
      </c>
      <c r="E60" s="116" t="s">
        <v>822</v>
      </c>
      <c r="F60" s="116" t="s">
        <v>1490</v>
      </c>
      <c r="G60" s="118">
        <v>11930</v>
      </c>
      <c r="H60" s="159"/>
      <c r="I60" s="44"/>
      <c r="J60" s="45"/>
      <c r="K60" s="45"/>
      <c r="L60" s="45"/>
      <c r="M60" s="45">
        <f t="shared" si="0"/>
        <v>0</v>
      </c>
      <c r="N60" s="46">
        <f t="shared" si="1"/>
        <v>11930</v>
      </c>
      <c r="O60" s="47">
        <v>14850</v>
      </c>
      <c r="P60" s="48"/>
      <c r="Q60" s="49">
        <f t="shared" si="2"/>
        <v>0</v>
      </c>
      <c r="R60" s="49">
        <f t="shared" si="3"/>
        <v>0</v>
      </c>
      <c r="S60" s="50">
        <f t="shared" si="4"/>
        <v>11930</v>
      </c>
      <c r="T60" s="50">
        <f t="shared" si="5"/>
        <v>0</v>
      </c>
      <c r="U60" s="109"/>
    </row>
    <row r="61" spans="1:21" s="5" customFormat="1" ht="26.25" customHeight="1">
      <c r="A61" s="129">
        <v>55</v>
      </c>
      <c r="B61" s="131" t="s">
        <v>3226</v>
      </c>
      <c r="C61" s="115" t="s">
        <v>3300</v>
      </c>
      <c r="D61" s="116" t="s">
        <v>390</v>
      </c>
      <c r="E61" s="116" t="s">
        <v>828</v>
      </c>
      <c r="F61" s="116" t="s">
        <v>1490</v>
      </c>
      <c r="G61" s="118">
        <v>11740</v>
      </c>
      <c r="H61" s="159"/>
      <c r="I61" s="44"/>
      <c r="J61" s="45"/>
      <c r="K61" s="45"/>
      <c r="L61" s="45"/>
      <c r="M61" s="45">
        <f t="shared" si="0"/>
        <v>0</v>
      </c>
      <c r="N61" s="46">
        <f t="shared" si="1"/>
        <v>11740</v>
      </c>
      <c r="O61" s="47">
        <v>14850</v>
      </c>
      <c r="P61" s="48"/>
      <c r="Q61" s="49">
        <f t="shared" si="2"/>
        <v>0</v>
      </c>
      <c r="R61" s="49">
        <f t="shared" si="3"/>
        <v>0</v>
      </c>
      <c r="S61" s="50">
        <f t="shared" si="4"/>
        <v>11740</v>
      </c>
      <c r="T61" s="50">
        <f t="shared" si="5"/>
        <v>0</v>
      </c>
      <c r="U61" s="109"/>
    </row>
    <row r="62" spans="1:21" s="5" customFormat="1" ht="24" customHeight="1">
      <c r="A62" s="129">
        <v>56</v>
      </c>
      <c r="B62" s="131" t="s">
        <v>3227</v>
      </c>
      <c r="C62" s="115" t="s">
        <v>3301</v>
      </c>
      <c r="D62" s="116" t="s">
        <v>390</v>
      </c>
      <c r="E62" s="116" t="s">
        <v>844</v>
      </c>
      <c r="F62" s="116" t="s">
        <v>1490</v>
      </c>
      <c r="G62" s="118">
        <v>6680</v>
      </c>
      <c r="H62" s="159"/>
      <c r="I62" s="44"/>
      <c r="J62" s="45"/>
      <c r="K62" s="45"/>
      <c r="L62" s="45"/>
      <c r="M62" s="45">
        <f t="shared" si="0"/>
        <v>0</v>
      </c>
      <c r="N62" s="46">
        <f t="shared" si="1"/>
        <v>6680</v>
      </c>
      <c r="O62" s="47">
        <v>14850</v>
      </c>
      <c r="P62" s="48"/>
      <c r="Q62" s="49">
        <f t="shared" si="2"/>
        <v>0</v>
      </c>
      <c r="R62" s="49">
        <f t="shared" si="3"/>
        <v>0</v>
      </c>
      <c r="S62" s="50">
        <f t="shared" si="4"/>
        <v>6680</v>
      </c>
      <c r="T62" s="50">
        <f t="shared" si="5"/>
        <v>0</v>
      </c>
      <c r="U62" s="109"/>
    </row>
    <row r="63" spans="1:21" s="5" customFormat="1" ht="22.5" customHeight="1">
      <c r="A63" s="129">
        <v>57</v>
      </c>
      <c r="B63" s="131" t="s">
        <v>3228</v>
      </c>
      <c r="C63" s="115" t="s">
        <v>3302</v>
      </c>
      <c r="D63" s="116" t="s">
        <v>390</v>
      </c>
      <c r="E63" s="116" t="s">
        <v>848</v>
      </c>
      <c r="F63" s="116" t="s">
        <v>1490</v>
      </c>
      <c r="G63" s="118">
        <v>12240</v>
      </c>
      <c r="H63" s="159"/>
      <c r="I63" s="44"/>
      <c r="J63" s="45"/>
      <c r="K63" s="45"/>
      <c r="L63" s="45"/>
      <c r="M63" s="45">
        <f t="shared" si="0"/>
        <v>0</v>
      </c>
      <c r="N63" s="46">
        <f t="shared" si="1"/>
        <v>12240</v>
      </c>
      <c r="O63" s="47">
        <v>14850</v>
      </c>
      <c r="P63" s="48"/>
      <c r="Q63" s="49">
        <f t="shared" si="2"/>
        <v>0</v>
      </c>
      <c r="R63" s="49">
        <f t="shared" si="3"/>
        <v>0</v>
      </c>
      <c r="S63" s="50">
        <f t="shared" si="4"/>
        <v>12240</v>
      </c>
      <c r="T63" s="50">
        <f t="shared" si="5"/>
        <v>0</v>
      </c>
      <c r="U63" s="109"/>
    </row>
    <row r="64" spans="1:21" s="5" customFormat="1" ht="24.75" customHeight="1">
      <c r="A64" s="129">
        <v>58</v>
      </c>
      <c r="B64" s="131" t="s">
        <v>3229</v>
      </c>
      <c r="C64" s="115" t="s">
        <v>3303</v>
      </c>
      <c r="D64" s="116" t="s">
        <v>390</v>
      </c>
      <c r="E64" s="116" t="s">
        <v>855</v>
      </c>
      <c r="F64" s="116" t="s">
        <v>1490</v>
      </c>
      <c r="G64" s="118">
        <v>10550</v>
      </c>
      <c r="H64" s="159"/>
      <c r="I64" s="44"/>
      <c r="J64" s="45"/>
      <c r="K64" s="45"/>
      <c r="L64" s="45"/>
      <c r="M64" s="45">
        <f t="shared" si="0"/>
        <v>0</v>
      </c>
      <c r="N64" s="46">
        <f t="shared" si="1"/>
        <v>10550</v>
      </c>
      <c r="O64" s="47">
        <v>14850</v>
      </c>
      <c r="P64" s="48"/>
      <c r="Q64" s="49">
        <f t="shared" si="2"/>
        <v>0</v>
      </c>
      <c r="R64" s="49">
        <f t="shared" si="3"/>
        <v>0</v>
      </c>
      <c r="S64" s="50">
        <f t="shared" si="4"/>
        <v>10550</v>
      </c>
      <c r="T64" s="50">
        <f t="shared" si="5"/>
        <v>0</v>
      </c>
      <c r="U64" s="109"/>
    </row>
    <row r="65" spans="1:21" s="5" customFormat="1" ht="19.5" customHeight="1">
      <c r="A65" s="129">
        <v>59</v>
      </c>
      <c r="B65" s="131" t="s">
        <v>3230</v>
      </c>
      <c r="C65" s="115" t="s">
        <v>3304</v>
      </c>
      <c r="D65" s="116" t="s">
        <v>504</v>
      </c>
      <c r="E65" s="116" t="s">
        <v>859</v>
      </c>
      <c r="F65" s="116" t="s">
        <v>1490</v>
      </c>
      <c r="G65" s="118">
        <v>12190</v>
      </c>
      <c r="H65" s="159"/>
      <c r="I65" s="44"/>
      <c r="J65" s="45"/>
      <c r="K65" s="45"/>
      <c r="L65" s="45"/>
      <c r="M65" s="45">
        <f t="shared" si="0"/>
        <v>0</v>
      </c>
      <c r="N65" s="46">
        <f t="shared" si="1"/>
        <v>12190</v>
      </c>
      <c r="O65" s="47">
        <v>14850</v>
      </c>
      <c r="P65" s="48"/>
      <c r="Q65" s="49">
        <f t="shared" si="2"/>
        <v>0</v>
      </c>
      <c r="R65" s="49">
        <f t="shared" si="3"/>
        <v>0</v>
      </c>
      <c r="S65" s="50">
        <f t="shared" si="4"/>
        <v>12190</v>
      </c>
      <c r="T65" s="50">
        <f t="shared" si="5"/>
        <v>0</v>
      </c>
      <c r="U65" s="109"/>
    </row>
    <row r="66" spans="1:21" s="5" customFormat="1" ht="27" customHeight="1">
      <c r="A66" s="129">
        <v>60</v>
      </c>
      <c r="B66" s="131" t="s">
        <v>3231</v>
      </c>
      <c r="C66" s="113" t="s">
        <v>3305</v>
      </c>
      <c r="D66" s="116" t="s">
        <v>864</v>
      </c>
      <c r="E66" s="116" t="s">
        <v>863</v>
      </c>
      <c r="F66" s="116" t="s">
        <v>1490</v>
      </c>
      <c r="G66" s="118">
        <v>12920</v>
      </c>
      <c r="H66" s="159"/>
      <c r="I66" s="44"/>
      <c r="J66" s="45"/>
      <c r="K66" s="45"/>
      <c r="L66" s="45"/>
      <c r="M66" s="45">
        <f t="shared" si="0"/>
        <v>0</v>
      </c>
      <c r="N66" s="46">
        <f t="shared" si="1"/>
        <v>12920</v>
      </c>
      <c r="O66" s="47">
        <v>14850</v>
      </c>
      <c r="P66" s="48"/>
      <c r="Q66" s="49">
        <f t="shared" si="2"/>
        <v>0</v>
      </c>
      <c r="R66" s="49">
        <f t="shared" si="3"/>
        <v>0</v>
      </c>
      <c r="S66" s="50">
        <f t="shared" si="4"/>
        <v>12920</v>
      </c>
      <c r="T66" s="50">
        <f t="shared" si="5"/>
        <v>0</v>
      </c>
      <c r="U66" s="109"/>
    </row>
    <row r="67" spans="1:21" s="5" customFormat="1" ht="21" customHeight="1">
      <c r="A67" s="129">
        <v>61</v>
      </c>
      <c r="B67" s="131" t="s">
        <v>3232</v>
      </c>
      <c r="C67" s="115" t="s">
        <v>3306</v>
      </c>
      <c r="D67" s="116" t="s">
        <v>390</v>
      </c>
      <c r="E67" s="116" t="s">
        <v>866</v>
      </c>
      <c r="F67" s="116" t="s">
        <v>1490</v>
      </c>
      <c r="G67" s="118">
        <v>12210</v>
      </c>
      <c r="H67" s="159"/>
      <c r="I67" s="44"/>
      <c r="J67" s="45"/>
      <c r="K67" s="45"/>
      <c r="L67" s="45"/>
      <c r="M67" s="45">
        <f t="shared" si="0"/>
        <v>0</v>
      </c>
      <c r="N67" s="46">
        <f t="shared" si="1"/>
        <v>12210</v>
      </c>
      <c r="O67" s="47">
        <v>14850</v>
      </c>
      <c r="P67" s="48"/>
      <c r="Q67" s="49">
        <f t="shared" si="2"/>
        <v>0</v>
      </c>
      <c r="R67" s="49">
        <f t="shared" si="3"/>
        <v>0</v>
      </c>
      <c r="S67" s="50">
        <f t="shared" si="4"/>
        <v>12210</v>
      </c>
      <c r="T67" s="50">
        <f t="shared" si="5"/>
        <v>0</v>
      </c>
      <c r="U67" s="109"/>
    </row>
    <row r="68" spans="1:21" s="5" customFormat="1" ht="19.5" customHeight="1">
      <c r="A68" s="129">
        <v>62</v>
      </c>
      <c r="B68" s="131" t="s">
        <v>3233</v>
      </c>
      <c r="C68" s="115" t="s">
        <v>3307</v>
      </c>
      <c r="D68" s="116" t="s">
        <v>390</v>
      </c>
      <c r="E68" s="116" t="s">
        <v>877</v>
      </c>
      <c r="F68" s="116" t="s">
        <v>1490</v>
      </c>
      <c r="G68" s="118">
        <v>10160</v>
      </c>
      <c r="H68" s="159"/>
      <c r="I68" s="44"/>
      <c r="J68" s="45"/>
      <c r="K68" s="45"/>
      <c r="L68" s="45"/>
      <c r="M68" s="45">
        <f t="shared" si="0"/>
        <v>0</v>
      </c>
      <c r="N68" s="46">
        <f t="shared" si="1"/>
        <v>10160</v>
      </c>
      <c r="O68" s="47">
        <v>14850</v>
      </c>
      <c r="P68" s="48"/>
      <c r="Q68" s="49">
        <f t="shared" si="2"/>
        <v>0</v>
      </c>
      <c r="R68" s="49">
        <f t="shared" si="3"/>
        <v>0</v>
      </c>
      <c r="S68" s="50">
        <f t="shared" si="4"/>
        <v>10160</v>
      </c>
      <c r="T68" s="50">
        <f t="shared" si="5"/>
        <v>0</v>
      </c>
      <c r="U68" s="109"/>
    </row>
    <row r="69" spans="1:21" s="5" customFormat="1" ht="20.25" customHeight="1">
      <c r="A69" s="129">
        <v>63</v>
      </c>
      <c r="B69" s="131" t="s">
        <v>3234</v>
      </c>
      <c r="C69" s="115" t="s">
        <v>3308</v>
      </c>
      <c r="D69" s="116" t="s">
        <v>872</v>
      </c>
      <c r="E69" s="116" t="s">
        <v>871</v>
      </c>
      <c r="F69" s="116" t="s">
        <v>1490</v>
      </c>
      <c r="G69" s="118">
        <v>12240</v>
      </c>
      <c r="H69" s="159"/>
      <c r="I69" s="44"/>
      <c r="J69" s="45"/>
      <c r="K69" s="45"/>
      <c r="L69" s="45"/>
      <c r="M69" s="45">
        <f t="shared" si="0"/>
        <v>0</v>
      </c>
      <c r="N69" s="46">
        <f t="shared" si="1"/>
        <v>12240</v>
      </c>
      <c r="O69" s="47">
        <v>14850</v>
      </c>
      <c r="P69" s="48"/>
      <c r="Q69" s="49">
        <f t="shared" si="2"/>
        <v>0</v>
      </c>
      <c r="R69" s="49">
        <f t="shared" si="3"/>
        <v>0</v>
      </c>
      <c r="S69" s="50">
        <f t="shared" si="4"/>
        <v>12240</v>
      </c>
      <c r="T69" s="50">
        <f t="shared" si="5"/>
        <v>0</v>
      </c>
      <c r="U69" s="109"/>
    </row>
    <row r="70" spans="1:21" s="5" customFormat="1" ht="21" customHeight="1">
      <c r="A70" s="129">
        <v>64</v>
      </c>
      <c r="B70" s="131" t="s">
        <v>3235</v>
      </c>
      <c r="C70" s="115" t="s">
        <v>3309</v>
      </c>
      <c r="D70" s="116" t="s">
        <v>531</v>
      </c>
      <c r="E70" s="116" t="s">
        <v>819</v>
      </c>
      <c r="F70" s="116" t="s">
        <v>1491</v>
      </c>
      <c r="G70" s="118">
        <v>8180</v>
      </c>
      <c r="H70" s="159"/>
      <c r="I70" s="44"/>
      <c r="J70" s="45"/>
      <c r="K70" s="45"/>
      <c r="L70" s="45"/>
      <c r="M70" s="45">
        <f t="shared" si="0"/>
        <v>0</v>
      </c>
      <c r="N70" s="46">
        <f t="shared" si="1"/>
        <v>8180</v>
      </c>
      <c r="O70" s="47">
        <v>14850</v>
      </c>
      <c r="P70" s="48"/>
      <c r="Q70" s="49">
        <f t="shared" si="2"/>
        <v>0</v>
      </c>
      <c r="R70" s="49">
        <f t="shared" si="3"/>
        <v>0</v>
      </c>
      <c r="S70" s="50">
        <f t="shared" si="4"/>
        <v>8180</v>
      </c>
      <c r="T70" s="50">
        <f t="shared" si="5"/>
        <v>0</v>
      </c>
      <c r="U70" s="109"/>
    </row>
    <row r="71" spans="1:21" s="5" customFormat="1" ht="18.75" customHeight="1">
      <c r="A71" s="129">
        <v>65</v>
      </c>
      <c r="B71" s="131" t="s">
        <v>3236</v>
      </c>
      <c r="C71" s="115" t="s">
        <v>3310</v>
      </c>
      <c r="D71" s="116" t="s">
        <v>444</v>
      </c>
      <c r="E71" s="116" t="s">
        <v>849</v>
      </c>
      <c r="F71" s="116" t="s">
        <v>1490</v>
      </c>
      <c r="G71" s="118">
        <v>7620</v>
      </c>
      <c r="H71" s="159"/>
      <c r="I71" s="44"/>
      <c r="J71" s="45"/>
      <c r="K71" s="45"/>
      <c r="L71" s="45"/>
      <c r="M71" s="45">
        <f t="shared" ref="M71:M89" si="6">L71*30/100+J71*70/100</f>
        <v>0</v>
      </c>
      <c r="N71" s="46">
        <f t="shared" ref="N71:N89" si="7">G71</f>
        <v>7620</v>
      </c>
      <c r="O71" s="47">
        <v>14850</v>
      </c>
      <c r="P71" s="48"/>
      <c r="Q71" s="49">
        <f t="shared" ref="Q71:Q89" si="8">N71*P71/100</f>
        <v>0</v>
      </c>
      <c r="R71" s="49">
        <f t="shared" ref="R71:R89" si="9">(S71+T71)-G71-T71</f>
        <v>0</v>
      </c>
      <c r="S71" s="50">
        <f t="shared" ref="S71:S89" si="10">IF((G71+Q71)&lt;=O71,G71+CEILING(Q71, 10),O71)</f>
        <v>7620</v>
      </c>
      <c r="T71" s="50">
        <f t="shared" ref="T71:T89" si="11">IF((G71+Q71)&gt;=O71,(G71+Q71)-S71,0)</f>
        <v>0</v>
      </c>
      <c r="U71" s="109"/>
    </row>
    <row r="72" spans="1:21" s="5" customFormat="1" ht="19.5" customHeight="1">
      <c r="A72" s="129">
        <v>66</v>
      </c>
      <c r="B72" s="131" t="s">
        <v>3237</v>
      </c>
      <c r="C72" s="115" t="s">
        <v>3311</v>
      </c>
      <c r="D72" s="116" t="s">
        <v>444</v>
      </c>
      <c r="E72" s="116" t="s">
        <v>882</v>
      </c>
      <c r="F72" s="116" t="s">
        <v>1490</v>
      </c>
      <c r="G72" s="118">
        <v>7670</v>
      </c>
      <c r="H72" s="159"/>
      <c r="I72" s="44"/>
      <c r="J72" s="45"/>
      <c r="K72" s="45"/>
      <c r="L72" s="45"/>
      <c r="M72" s="45">
        <f t="shared" si="6"/>
        <v>0</v>
      </c>
      <c r="N72" s="46">
        <f t="shared" si="7"/>
        <v>7670</v>
      </c>
      <c r="O72" s="47">
        <v>14850</v>
      </c>
      <c r="P72" s="48"/>
      <c r="Q72" s="49">
        <f t="shared" si="8"/>
        <v>0</v>
      </c>
      <c r="R72" s="49">
        <f t="shared" si="9"/>
        <v>0</v>
      </c>
      <c r="S72" s="50">
        <f t="shared" si="10"/>
        <v>7670</v>
      </c>
      <c r="T72" s="50">
        <f t="shared" si="11"/>
        <v>0</v>
      </c>
      <c r="U72" s="109"/>
    </row>
    <row r="73" spans="1:21" s="5" customFormat="1" ht="19.5" customHeight="1">
      <c r="A73" s="129">
        <v>67</v>
      </c>
      <c r="B73" s="131" t="s">
        <v>3238</v>
      </c>
      <c r="C73" s="115" t="s">
        <v>3312</v>
      </c>
      <c r="D73" s="116" t="s">
        <v>392</v>
      </c>
      <c r="E73" s="116" t="s">
        <v>867</v>
      </c>
      <c r="F73" s="116" t="s">
        <v>1504</v>
      </c>
      <c r="G73" s="118">
        <v>14050</v>
      </c>
      <c r="H73" s="159"/>
      <c r="I73" s="44"/>
      <c r="J73" s="45"/>
      <c r="K73" s="45"/>
      <c r="L73" s="45"/>
      <c r="M73" s="45">
        <f t="shared" si="6"/>
        <v>0</v>
      </c>
      <c r="N73" s="46">
        <f t="shared" si="7"/>
        <v>14050</v>
      </c>
      <c r="O73" s="47">
        <v>14850</v>
      </c>
      <c r="P73" s="48"/>
      <c r="Q73" s="49">
        <f t="shared" si="8"/>
        <v>0</v>
      </c>
      <c r="R73" s="49">
        <f t="shared" si="9"/>
        <v>0</v>
      </c>
      <c r="S73" s="50">
        <f t="shared" si="10"/>
        <v>14050</v>
      </c>
      <c r="T73" s="50">
        <f t="shared" si="11"/>
        <v>0</v>
      </c>
      <c r="U73" s="109"/>
    </row>
    <row r="74" spans="1:21" s="5" customFormat="1" ht="18.75" customHeight="1">
      <c r="A74" s="129">
        <v>68</v>
      </c>
      <c r="B74" s="131" t="s">
        <v>3239</v>
      </c>
      <c r="C74" s="115" t="s">
        <v>3313</v>
      </c>
      <c r="D74" s="116" t="s">
        <v>392</v>
      </c>
      <c r="E74" s="116" t="s">
        <v>887</v>
      </c>
      <c r="F74" s="116" t="s">
        <v>1504</v>
      </c>
      <c r="G74" s="118">
        <v>13210</v>
      </c>
      <c r="H74" s="159"/>
      <c r="I74" s="44"/>
      <c r="J74" s="45"/>
      <c r="K74" s="45"/>
      <c r="L74" s="45"/>
      <c r="M74" s="45">
        <f t="shared" si="6"/>
        <v>0</v>
      </c>
      <c r="N74" s="46">
        <f t="shared" si="7"/>
        <v>13210</v>
      </c>
      <c r="O74" s="47">
        <v>14850</v>
      </c>
      <c r="P74" s="48"/>
      <c r="Q74" s="49">
        <f t="shared" si="8"/>
        <v>0</v>
      </c>
      <c r="R74" s="49">
        <f t="shared" si="9"/>
        <v>0</v>
      </c>
      <c r="S74" s="50">
        <f t="shared" si="10"/>
        <v>13210</v>
      </c>
      <c r="T74" s="50">
        <f t="shared" si="11"/>
        <v>0</v>
      </c>
      <c r="U74" s="109"/>
    </row>
    <row r="75" spans="1:21" s="5" customFormat="1" ht="21" customHeight="1">
      <c r="A75" s="129">
        <v>69</v>
      </c>
      <c r="B75" s="131" t="s">
        <v>3240</v>
      </c>
      <c r="C75" s="115" t="s">
        <v>3314</v>
      </c>
      <c r="D75" s="116" t="s">
        <v>125</v>
      </c>
      <c r="E75" s="116" t="s">
        <v>837</v>
      </c>
      <c r="F75" s="116" t="s">
        <v>1493</v>
      </c>
      <c r="G75" s="118">
        <v>14210</v>
      </c>
      <c r="H75" s="159"/>
      <c r="I75" s="44"/>
      <c r="J75" s="45"/>
      <c r="K75" s="45"/>
      <c r="L75" s="45"/>
      <c r="M75" s="45">
        <f t="shared" si="6"/>
        <v>0</v>
      </c>
      <c r="N75" s="46">
        <f t="shared" si="7"/>
        <v>14210</v>
      </c>
      <c r="O75" s="47">
        <v>14850</v>
      </c>
      <c r="P75" s="48"/>
      <c r="Q75" s="49">
        <f t="shared" si="8"/>
        <v>0</v>
      </c>
      <c r="R75" s="49">
        <f t="shared" si="9"/>
        <v>0</v>
      </c>
      <c r="S75" s="50">
        <f t="shared" si="10"/>
        <v>14210</v>
      </c>
      <c r="T75" s="50">
        <f t="shared" si="11"/>
        <v>0</v>
      </c>
      <c r="U75" s="109"/>
    </row>
    <row r="76" spans="1:21" s="5" customFormat="1" ht="25.5" customHeight="1">
      <c r="A76" s="129">
        <v>70</v>
      </c>
      <c r="B76" s="131" t="s">
        <v>3241</v>
      </c>
      <c r="C76" s="115" t="s">
        <v>3315</v>
      </c>
      <c r="D76" s="116" t="s">
        <v>475</v>
      </c>
      <c r="E76" s="116" t="s">
        <v>830</v>
      </c>
      <c r="F76" s="116" t="s">
        <v>1491</v>
      </c>
      <c r="G76" s="118">
        <v>11340</v>
      </c>
      <c r="H76" s="159"/>
      <c r="I76" s="44"/>
      <c r="J76" s="45"/>
      <c r="K76" s="45"/>
      <c r="L76" s="45"/>
      <c r="M76" s="45">
        <f t="shared" si="6"/>
        <v>0</v>
      </c>
      <c r="N76" s="46">
        <f t="shared" si="7"/>
        <v>11340</v>
      </c>
      <c r="O76" s="47">
        <v>14850</v>
      </c>
      <c r="P76" s="48"/>
      <c r="Q76" s="49">
        <f t="shared" si="8"/>
        <v>0</v>
      </c>
      <c r="R76" s="49">
        <f t="shared" si="9"/>
        <v>0</v>
      </c>
      <c r="S76" s="50">
        <f t="shared" si="10"/>
        <v>11340</v>
      </c>
      <c r="T76" s="50">
        <f t="shared" si="11"/>
        <v>0</v>
      </c>
      <c r="U76" s="109"/>
    </row>
    <row r="77" spans="1:21" s="5" customFormat="1" ht="20.25" customHeight="1">
      <c r="A77" s="129">
        <v>71</v>
      </c>
      <c r="B77" s="131" t="s">
        <v>3242</v>
      </c>
      <c r="C77" s="115" t="s">
        <v>3316</v>
      </c>
      <c r="D77" s="116" t="s">
        <v>432</v>
      </c>
      <c r="E77" s="116" t="s">
        <v>821</v>
      </c>
      <c r="F77" s="116" t="s">
        <v>1491</v>
      </c>
      <c r="G77" s="118">
        <v>8960</v>
      </c>
      <c r="H77" s="159"/>
      <c r="I77" s="44"/>
      <c r="J77" s="45"/>
      <c r="K77" s="45"/>
      <c r="L77" s="45"/>
      <c r="M77" s="45">
        <f t="shared" si="6"/>
        <v>0</v>
      </c>
      <c r="N77" s="46">
        <f t="shared" si="7"/>
        <v>8960</v>
      </c>
      <c r="O77" s="47">
        <v>14850</v>
      </c>
      <c r="P77" s="48"/>
      <c r="Q77" s="49">
        <f t="shared" si="8"/>
        <v>0</v>
      </c>
      <c r="R77" s="49">
        <f t="shared" si="9"/>
        <v>0</v>
      </c>
      <c r="S77" s="50">
        <f t="shared" si="10"/>
        <v>8960</v>
      </c>
      <c r="T77" s="50">
        <f t="shared" si="11"/>
        <v>0</v>
      </c>
      <c r="U77" s="109"/>
    </row>
    <row r="78" spans="1:21" s="5" customFormat="1" ht="21" customHeight="1">
      <c r="A78" s="129">
        <v>72</v>
      </c>
      <c r="B78" s="131" t="s">
        <v>3243</v>
      </c>
      <c r="C78" s="115" t="s">
        <v>3317</v>
      </c>
      <c r="D78" s="116" t="s">
        <v>447</v>
      </c>
      <c r="E78" s="116" t="s">
        <v>846</v>
      </c>
      <c r="F78" s="116" t="s">
        <v>1493</v>
      </c>
      <c r="G78" s="118">
        <v>12150</v>
      </c>
      <c r="H78" s="159"/>
      <c r="I78" s="44"/>
      <c r="J78" s="45"/>
      <c r="K78" s="45"/>
      <c r="L78" s="45"/>
      <c r="M78" s="45">
        <f t="shared" si="6"/>
        <v>0</v>
      </c>
      <c r="N78" s="46">
        <f t="shared" si="7"/>
        <v>12150</v>
      </c>
      <c r="O78" s="47">
        <v>14850</v>
      </c>
      <c r="P78" s="48"/>
      <c r="Q78" s="49">
        <f t="shared" si="8"/>
        <v>0</v>
      </c>
      <c r="R78" s="49">
        <f t="shared" si="9"/>
        <v>0</v>
      </c>
      <c r="S78" s="50">
        <f t="shared" si="10"/>
        <v>12150</v>
      </c>
      <c r="T78" s="50">
        <f t="shared" si="11"/>
        <v>0</v>
      </c>
      <c r="U78" s="109"/>
    </row>
    <row r="79" spans="1:21" s="5" customFormat="1" ht="22.5" customHeight="1">
      <c r="A79" s="129">
        <v>73</v>
      </c>
      <c r="B79" s="131" t="s">
        <v>3244</v>
      </c>
      <c r="C79" s="115" t="s">
        <v>3318</v>
      </c>
      <c r="D79" s="116" t="s">
        <v>447</v>
      </c>
      <c r="E79" s="116" t="s">
        <v>860</v>
      </c>
      <c r="F79" s="116" t="s">
        <v>1493</v>
      </c>
      <c r="G79" s="118">
        <v>13300</v>
      </c>
      <c r="H79" s="159"/>
      <c r="I79" s="44"/>
      <c r="J79" s="45"/>
      <c r="K79" s="45"/>
      <c r="L79" s="45"/>
      <c r="M79" s="45">
        <f t="shared" si="6"/>
        <v>0</v>
      </c>
      <c r="N79" s="46">
        <f t="shared" si="7"/>
        <v>13300</v>
      </c>
      <c r="O79" s="47">
        <v>14850</v>
      </c>
      <c r="P79" s="48"/>
      <c r="Q79" s="49">
        <f t="shared" si="8"/>
        <v>0</v>
      </c>
      <c r="R79" s="49">
        <f t="shared" si="9"/>
        <v>0</v>
      </c>
      <c r="S79" s="50">
        <f t="shared" si="10"/>
        <v>13300</v>
      </c>
      <c r="T79" s="50">
        <f t="shared" si="11"/>
        <v>0</v>
      </c>
      <c r="U79" s="109"/>
    </row>
    <row r="80" spans="1:21" s="5" customFormat="1" ht="21" customHeight="1">
      <c r="A80" s="129">
        <v>74</v>
      </c>
      <c r="B80" s="131" t="s">
        <v>3245</v>
      </c>
      <c r="C80" s="115" t="s">
        <v>3319</v>
      </c>
      <c r="D80" s="116" t="s">
        <v>447</v>
      </c>
      <c r="E80" s="116" t="s">
        <v>876</v>
      </c>
      <c r="F80" s="116" t="s">
        <v>1493</v>
      </c>
      <c r="G80" s="118">
        <v>10910</v>
      </c>
      <c r="H80" s="159"/>
      <c r="I80" s="44"/>
      <c r="J80" s="45"/>
      <c r="K80" s="45"/>
      <c r="L80" s="45"/>
      <c r="M80" s="45">
        <f t="shared" si="6"/>
        <v>0</v>
      </c>
      <c r="N80" s="46">
        <f t="shared" si="7"/>
        <v>10910</v>
      </c>
      <c r="O80" s="47">
        <v>14850</v>
      </c>
      <c r="P80" s="48"/>
      <c r="Q80" s="49">
        <f t="shared" si="8"/>
        <v>0</v>
      </c>
      <c r="R80" s="49">
        <f t="shared" si="9"/>
        <v>0</v>
      </c>
      <c r="S80" s="50">
        <f t="shared" si="10"/>
        <v>10910</v>
      </c>
      <c r="T80" s="50">
        <f t="shared" si="11"/>
        <v>0</v>
      </c>
      <c r="U80" s="109"/>
    </row>
    <row r="81" spans="9:20">
      <c r="I81" s="44"/>
      <c r="J81" s="45"/>
      <c r="K81" s="45"/>
      <c r="L81" s="45"/>
      <c r="M81" s="45">
        <f t="shared" si="6"/>
        <v>0</v>
      </c>
      <c r="N81" s="46">
        <f t="shared" si="7"/>
        <v>0</v>
      </c>
      <c r="O81" s="54">
        <v>14850</v>
      </c>
      <c r="P81" s="48"/>
      <c r="Q81" s="49">
        <f t="shared" si="8"/>
        <v>0</v>
      </c>
      <c r="R81" s="49">
        <f t="shared" si="9"/>
        <v>0</v>
      </c>
      <c r="S81" s="50">
        <f t="shared" si="10"/>
        <v>0</v>
      </c>
      <c r="T81" s="50">
        <f t="shared" si="11"/>
        <v>0</v>
      </c>
    </row>
    <row r="82" spans="9:20">
      <c r="I82" s="44"/>
      <c r="J82" s="45"/>
      <c r="K82" s="45"/>
      <c r="L82" s="45"/>
      <c r="M82" s="45">
        <f t="shared" si="6"/>
        <v>0</v>
      </c>
      <c r="N82" s="46">
        <f t="shared" si="7"/>
        <v>0</v>
      </c>
      <c r="O82" s="54">
        <v>14850</v>
      </c>
      <c r="P82" s="48"/>
      <c r="Q82" s="49">
        <f t="shared" si="8"/>
        <v>0</v>
      </c>
      <c r="R82" s="49">
        <f t="shared" si="9"/>
        <v>0</v>
      </c>
      <c r="S82" s="50">
        <f t="shared" si="10"/>
        <v>0</v>
      </c>
      <c r="T82" s="50">
        <f t="shared" si="11"/>
        <v>0</v>
      </c>
    </row>
    <row r="83" spans="9:20">
      <c r="I83" s="44"/>
      <c r="J83" s="45"/>
      <c r="K83" s="45"/>
      <c r="L83" s="45"/>
      <c r="M83" s="45">
        <f t="shared" si="6"/>
        <v>0</v>
      </c>
      <c r="N83" s="46">
        <f t="shared" si="7"/>
        <v>0</v>
      </c>
      <c r="O83" s="54">
        <v>14850</v>
      </c>
      <c r="P83" s="48"/>
      <c r="Q83" s="49">
        <f t="shared" si="8"/>
        <v>0</v>
      </c>
      <c r="R83" s="49">
        <f t="shared" si="9"/>
        <v>0</v>
      </c>
      <c r="S83" s="50">
        <f t="shared" si="10"/>
        <v>0</v>
      </c>
      <c r="T83" s="50">
        <f t="shared" si="11"/>
        <v>0</v>
      </c>
    </row>
    <row r="84" spans="9:20">
      <c r="I84" s="44"/>
      <c r="J84" s="45"/>
      <c r="K84" s="45"/>
      <c r="L84" s="45"/>
      <c r="M84" s="45">
        <f t="shared" si="6"/>
        <v>0</v>
      </c>
      <c r="N84" s="46">
        <f t="shared" si="7"/>
        <v>0</v>
      </c>
      <c r="O84" s="54">
        <v>14850</v>
      </c>
      <c r="P84" s="48"/>
      <c r="Q84" s="49">
        <f t="shared" si="8"/>
        <v>0</v>
      </c>
      <c r="R84" s="49">
        <f t="shared" si="9"/>
        <v>0</v>
      </c>
      <c r="S84" s="50">
        <f t="shared" si="10"/>
        <v>0</v>
      </c>
      <c r="T84" s="50">
        <f t="shared" si="11"/>
        <v>0</v>
      </c>
    </row>
    <row r="85" spans="9:20">
      <c r="I85" s="44"/>
      <c r="J85" s="45"/>
      <c r="K85" s="45"/>
      <c r="L85" s="45"/>
      <c r="M85" s="45">
        <f t="shared" si="6"/>
        <v>0</v>
      </c>
      <c r="N85" s="46">
        <f t="shared" si="7"/>
        <v>0</v>
      </c>
      <c r="O85" s="54">
        <v>14850</v>
      </c>
      <c r="P85" s="48"/>
      <c r="Q85" s="49">
        <f t="shared" si="8"/>
        <v>0</v>
      </c>
      <c r="R85" s="49">
        <f t="shared" si="9"/>
        <v>0</v>
      </c>
      <c r="S85" s="50">
        <f t="shared" si="10"/>
        <v>0</v>
      </c>
      <c r="T85" s="50">
        <f t="shared" si="11"/>
        <v>0</v>
      </c>
    </row>
    <row r="86" spans="9:20">
      <c r="I86" s="44"/>
      <c r="J86" s="45"/>
      <c r="K86" s="45"/>
      <c r="L86" s="45"/>
      <c r="M86" s="45">
        <f t="shared" si="6"/>
        <v>0</v>
      </c>
      <c r="N86" s="46">
        <f t="shared" si="7"/>
        <v>0</v>
      </c>
      <c r="O86" s="54">
        <v>14850</v>
      </c>
      <c r="P86" s="48"/>
      <c r="Q86" s="49">
        <f t="shared" si="8"/>
        <v>0</v>
      </c>
      <c r="R86" s="49">
        <f t="shared" si="9"/>
        <v>0</v>
      </c>
      <c r="S86" s="50">
        <f t="shared" si="10"/>
        <v>0</v>
      </c>
      <c r="T86" s="50">
        <f t="shared" si="11"/>
        <v>0</v>
      </c>
    </row>
    <row r="87" spans="9:20">
      <c r="I87" s="44"/>
      <c r="J87" s="45"/>
      <c r="K87" s="45"/>
      <c r="L87" s="45"/>
      <c r="M87" s="45">
        <f t="shared" si="6"/>
        <v>0</v>
      </c>
      <c r="N87" s="46">
        <f t="shared" si="7"/>
        <v>0</v>
      </c>
      <c r="O87" s="54">
        <v>14850</v>
      </c>
      <c r="P87" s="48"/>
      <c r="Q87" s="49">
        <f t="shared" si="8"/>
        <v>0</v>
      </c>
      <c r="R87" s="49">
        <f t="shared" si="9"/>
        <v>0</v>
      </c>
      <c r="S87" s="50">
        <f t="shared" si="10"/>
        <v>0</v>
      </c>
      <c r="T87" s="50">
        <f t="shared" si="11"/>
        <v>0</v>
      </c>
    </row>
    <row r="88" spans="9:20">
      <c r="I88" s="44"/>
      <c r="J88" s="45"/>
      <c r="K88" s="45"/>
      <c r="L88" s="45"/>
      <c r="M88" s="45">
        <f t="shared" si="6"/>
        <v>0</v>
      </c>
      <c r="N88" s="46">
        <f t="shared" si="7"/>
        <v>0</v>
      </c>
      <c r="O88" s="54">
        <v>14850</v>
      </c>
      <c r="P88" s="48"/>
      <c r="Q88" s="49">
        <f t="shared" si="8"/>
        <v>0</v>
      </c>
      <c r="R88" s="49">
        <f t="shared" si="9"/>
        <v>0</v>
      </c>
      <c r="S88" s="50">
        <f t="shared" si="10"/>
        <v>0</v>
      </c>
      <c r="T88" s="50">
        <f t="shared" si="11"/>
        <v>0</v>
      </c>
    </row>
    <row r="89" spans="9:20">
      <c r="I89" s="44"/>
      <c r="J89" s="45"/>
      <c r="K89" s="45"/>
      <c r="L89" s="45"/>
      <c r="M89" s="45">
        <f t="shared" si="6"/>
        <v>0</v>
      </c>
      <c r="N89" s="46">
        <f t="shared" si="7"/>
        <v>0</v>
      </c>
      <c r="O89" s="54">
        <v>14850</v>
      </c>
      <c r="P89" s="48"/>
      <c r="Q89" s="49">
        <f t="shared" si="8"/>
        <v>0</v>
      </c>
      <c r="R89" s="49">
        <f t="shared" si="9"/>
        <v>0</v>
      </c>
      <c r="S89" s="50">
        <f t="shared" si="10"/>
        <v>0</v>
      </c>
      <c r="T89" s="50">
        <f t="shared" si="11"/>
        <v>0</v>
      </c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80">
      <formula1>13</formula1>
      <formula2>13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00"/>
  <sheetViews>
    <sheetView topLeftCell="A84" workbookViewId="0">
      <selection activeCell="C101" sqref="C101"/>
    </sheetView>
  </sheetViews>
  <sheetFormatPr defaultRowHeight="20.25"/>
  <cols>
    <col min="1" max="1" width="4.625" style="3" bestFit="1" customWidth="1"/>
    <col min="2" max="2" width="22.375" style="3" customWidth="1"/>
    <col min="3" max="3" width="16.5" style="2" customWidth="1"/>
    <col min="4" max="4" width="20.125" style="3" bestFit="1" customWidth="1"/>
    <col min="5" max="5" width="10.875" style="3" customWidth="1"/>
    <col min="6" max="6" width="12.5" style="3" customWidth="1"/>
    <col min="7" max="7" width="11.75" style="3" customWidth="1"/>
    <col min="8" max="8" width="15.87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2" width="18.625" style="3" customWidth="1"/>
    <col min="23" max="23" width="15.75" style="3" customWidth="1"/>
    <col min="24" max="24" width="15.875" style="3" customWidth="1"/>
    <col min="25" max="25" width="13.25" style="3" customWidth="1"/>
    <col min="26" max="26" width="12.375" style="3" customWidth="1"/>
    <col min="27" max="16384" width="9" style="3"/>
  </cols>
  <sheetData>
    <row r="1" spans="1:29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9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9">
      <c r="A3" s="6"/>
      <c r="B3" s="6"/>
      <c r="C3" s="9" t="s">
        <v>1</v>
      </c>
      <c r="D3" s="10"/>
      <c r="E3" s="9" t="s">
        <v>2</v>
      </c>
      <c r="F3" s="6" t="s">
        <v>1488</v>
      </c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9" ht="18.75" customHeight="1">
      <c r="A4" s="12" t="s">
        <v>4</v>
      </c>
      <c r="B4" s="117"/>
      <c r="C4" s="13" t="s">
        <v>6</v>
      </c>
      <c r="D4" s="13" t="s">
        <v>2</v>
      </c>
      <c r="E4" s="13" t="s">
        <v>7</v>
      </c>
      <c r="F4" s="12" t="s">
        <v>1489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9">
      <c r="A5" s="18"/>
      <c r="B5" s="18"/>
      <c r="C5" s="21"/>
      <c r="D5" s="22"/>
      <c r="E5" s="21"/>
      <c r="F5" s="18"/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9">
      <c r="A6" s="100"/>
      <c r="B6" s="124" t="s">
        <v>3320</v>
      </c>
      <c r="C6" s="100"/>
      <c r="D6" s="29">
        <f>G6*4/100</f>
        <v>36266</v>
      </c>
      <c r="E6" s="25"/>
      <c r="F6" s="28"/>
      <c r="G6" s="155">
        <f>SUM(G7:G100)</f>
        <v>906650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35616</v>
      </c>
      <c r="P6" s="34"/>
      <c r="Q6" s="35">
        <f>SUM(R6:T6)</f>
        <v>650</v>
      </c>
      <c r="R6" s="33">
        <f>SUM(R7:R99)</f>
        <v>650</v>
      </c>
      <c r="S6" s="36"/>
      <c r="T6" s="37">
        <f>SUM(T7:T99)</f>
        <v>0</v>
      </c>
    </row>
    <row r="7" spans="1:29">
      <c r="A7" s="135">
        <v>1</v>
      </c>
      <c r="B7" s="131" t="s">
        <v>1634</v>
      </c>
      <c r="C7" s="116" t="s">
        <v>1633</v>
      </c>
      <c r="D7" s="62" t="s">
        <v>996</v>
      </c>
      <c r="E7" s="62" t="s">
        <v>995</v>
      </c>
      <c r="F7" s="62" t="s">
        <v>1491</v>
      </c>
      <c r="G7" s="63">
        <v>10810</v>
      </c>
      <c r="H7" s="164"/>
      <c r="I7" s="44">
        <v>87</v>
      </c>
      <c r="J7" s="45">
        <v>85</v>
      </c>
      <c r="K7" s="45">
        <v>80</v>
      </c>
      <c r="L7" s="45">
        <v>80</v>
      </c>
      <c r="M7" s="45">
        <f t="shared" ref="M7:M68" si="0">L7*30/100+J7*70/100</f>
        <v>83.5</v>
      </c>
      <c r="N7" s="46">
        <f t="shared" ref="N7:N68" si="1">G7</f>
        <v>10810</v>
      </c>
      <c r="O7" s="47">
        <v>40110</v>
      </c>
      <c r="P7" s="48">
        <v>6</v>
      </c>
      <c r="Q7" s="49">
        <f t="shared" ref="Q7:Q68" si="2">N7*P7/100</f>
        <v>648.6</v>
      </c>
      <c r="R7" s="49">
        <f t="shared" ref="R7:R68" si="3">(S7+T7)-G7-T7</f>
        <v>650</v>
      </c>
      <c r="S7" s="50">
        <f t="shared" ref="S7:S68" si="4">IF((G7+Q7)&lt;=O7,G7+CEILING(Q7, 10),O7)</f>
        <v>11460</v>
      </c>
      <c r="T7" s="50">
        <f t="shared" ref="T7:T68" si="5">IF((G7+Q7)&gt;=O7,(G7+Q7)-S7,0)</f>
        <v>0</v>
      </c>
      <c r="U7" s="51"/>
      <c r="V7" s="51">
        <v>480</v>
      </c>
      <c r="W7" s="51">
        <v>39630</v>
      </c>
      <c r="X7" s="51">
        <f>SUM(V7:W7)</f>
        <v>40110</v>
      </c>
    </row>
    <row r="8" spans="1:29">
      <c r="A8" s="129">
        <v>2</v>
      </c>
      <c r="B8" s="130" t="s">
        <v>1636</v>
      </c>
      <c r="C8" s="116" t="s">
        <v>1635</v>
      </c>
      <c r="D8" s="116" t="s">
        <v>40</v>
      </c>
      <c r="E8" s="116" t="s">
        <v>1045</v>
      </c>
      <c r="F8" s="116" t="s">
        <v>1495</v>
      </c>
      <c r="G8" s="118">
        <v>14130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14130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14130</v>
      </c>
      <c r="T8" s="50">
        <f t="shared" si="5"/>
        <v>0</v>
      </c>
      <c r="U8" s="51"/>
      <c r="V8" s="51"/>
      <c r="W8" s="51"/>
      <c r="X8" s="51"/>
    </row>
    <row r="9" spans="1:29">
      <c r="A9" s="129">
        <v>3</v>
      </c>
      <c r="B9" s="130" t="s">
        <v>3321</v>
      </c>
      <c r="C9" s="116" t="s">
        <v>1637</v>
      </c>
      <c r="D9" s="116" t="s">
        <v>815</v>
      </c>
      <c r="E9" s="116" t="s">
        <v>1005</v>
      </c>
      <c r="F9" s="116" t="s">
        <v>1496</v>
      </c>
      <c r="G9" s="118">
        <v>15630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15630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15630</v>
      </c>
      <c r="T9" s="50">
        <f t="shared" si="5"/>
        <v>0</v>
      </c>
      <c r="U9" s="51"/>
      <c r="V9" s="51"/>
      <c r="W9" s="51"/>
      <c r="X9" s="51"/>
    </row>
    <row r="10" spans="1:29" ht="23.25" customHeight="1">
      <c r="A10" s="135">
        <v>4</v>
      </c>
      <c r="B10" s="130" t="s">
        <v>1642</v>
      </c>
      <c r="C10" s="24" t="s">
        <v>1641</v>
      </c>
      <c r="D10" s="24" t="s">
        <v>530</v>
      </c>
      <c r="E10" s="24" t="s">
        <v>1006</v>
      </c>
      <c r="F10" s="24" t="s">
        <v>1491</v>
      </c>
      <c r="G10" s="119">
        <v>10860</v>
      </c>
      <c r="H10" s="157"/>
      <c r="I10" s="44"/>
      <c r="J10" s="45"/>
      <c r="K10" s="45"/>
      <c r="L10" s="45"/>
      <c r="M10" s="45">
        <f t="shared" si="0"/>
        <v>0</v>
      </c>
      <c r="N10" s="46">
        <f t="shared" si="1"/>
        <v>10860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10860</v>
      </c>
      <c r="T10" s="50">
        <f t="shared" si="5"/>
        <v>0</v>
      </c>
      <c r="U10" s="51"/>
      <c r="V10" s="51" t="s">
        <v>1636</v>
      </c>
      <c r="W10" s="61" t="s">
        <v>1635</v>
      </c>
      <c r="X10" s="62" t="s">
        <v>40</v>
      </c>
      <c r="Y10" s="62" t="s">
        <v>1045</v>
      </c>
      <c r="Z10" s="62" t="s">
        <v>1495</v>
      </c>
      <c r="AA10" s="62" t="s">
        <v>1508</v>
      </c>
      <c r="AB10" s="62">
        <v>800</v>
      </c>
      <c r="AC10" s="63" t="s">
        <v>1525</v>
      </c>
    </row>
    <row r="11" spans="1:29" ht="22.5" customHeight="1">
      <c r="A11" s="129">
        <v>5</v>
      </c>
      <c r="B11" s="130" t="s">
        <v>1644</v>
      </c>
      <c r="C11" s="24" t="s">
        <v>1643</v>
      </c>
      <c r="D11" s="24" t="s">
        <v>127</v>
      </c>
      <c r="E11" s="24" t="s">
        <v>970</v>
      </c>
      <c r="F11" s="24" t="s">
        <v>1496</v>
      </c>
      <c r="G11" s="119">
        <v>13290</v>
      </c>
      <c r="H11" s="157"/>
      <c r="I11" s="44"/>
      <c r="J11" s="45"/>
      <c r="K11" s="45"/>
      <c r="L11" s="45"/>
      <c r="M11" s="45">
        <f t="shared" si="0"/>
        <v>0</v>
      </c>
      <c r="N11" s="46">
        <f t="shared" si="1"/>
        <v>13290</v>
      </c>
      <c r="O11" s="47">
        <v>40110</v>
      </c>
      <c r="P11" s="48"/>
      <c r="Q11" s="49">
        <f t="shared" si="2"/>
        <v>0</v>
      </c>
      <c r="R11" s="49">
        <f t="shared" si="3"/>
        <v>0</v>
      </c>
      <c r="S11" s="50">
        <f t="shared" si="4"/>
        <v>13290</v>
      </c>
      <c r="T11" s="50">
        <f t="shared" si="5"/>
        <v>0</v>
      </c>
      <c r="U11" s="51"/>
      <c r="V11" s="51" t="s">
        <v>1638</v>
      </c>
      <c r="W11" s="61" t="s">
        <v>1637</v>
      </c>
      <c r="X11" s="62" t="s">
        <v>815</v>
      </c>
      <c r="Y11" s="62" t="s">
        <v>1005</v>
      </c>
      <c r="Z11" s="62" t="s">
        <v>1496</v>
      </c>
      <c r="AA11" s="62" t="s">
        <v>1526</v>
      </c>
      <c r="AB11" s="62">
        <v>890</v>
      </c>
      <c r="AC11" s="63" t="s">
        <v>1527</v>
      </c>
    </row>
    <row r="12" spans="1:29" ht="22.5" customHeight="1">
      <c r="A12" s="129">
        <v>6</v>
      </c>
      <c r="B12" s="130" t="s">
        <v>1646</v>
      </c>
      <c r="C12" s="24" t="s">
        <v>1645</v>
      </c>
      <c r="D12" s="24" t="s">
        <v>127</v>
      </c>
      <c r="E12" s="24" t="s">
        <v>973</v>
      </c>
      <c r="F12" s="24" t="s">
        <v>1496</v>
      </c>
      <c r="G12" s="119">
        <v>13000</v>
      </c>
      <c r="H12" s="157"/>
      <c r="I12" s="44"/>
      <c r="J12" s="45"/>
      <c r="K12" s="45"/>
      <c r="L12" s="45"/>
      <c r="M12" s="45">
        <f t="shared" si="0"/>
        <v>0</v>
      </c>
      <c r="N12" s="46">
        <f t="shared" si="1"/>
        <v>13000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13000</v>
      </c>
      <c r="T12" s="50">
        <f t="shared" si="5"/>
        <v>0</v>
      </c>
      <c r="U12" s="51"/>
      <c r="V12" s="51" t="s">
        <v>1640</v>
      </c>
      <c r="W12" s="61" t="s">
        <v>1639</v>
      </c>
      <c r="X12" s="62" t="s">
        <v>48</v>
      </c>
      <c r="Y12" s="62" t="s">
        <v>1051</v>
      </c>
      <c r="Z12" s="62" t="s">
        <v>1495</v>
      </c>
      <c r="AA12" s="62" t="s">
        <v>1528</v>
      </c>
      <c r="AB12" s="62">
        <v>780</v>
      </c>
      <c r="AC12" s="63" t="s">
        <v>1529</v>
      </c>
    </row>
    <row r="13" spans="1:29" ht="21" customHeight="1">
      <c r="A13" s="135">
        <v>7</v>
      </c>
      <c r="B13" s="130" t="s">
        <v>1648</v>
      </c>
      <c r="C13" s="24" t="s">
        <v>1647</v>
      </c>
      <c r="D13" s="24" t="s">
        <v>127</v>
      </c>
      <c r="E13" s="24" t="s">
        <v>975</v>
      </c>
      <c r="F13" s="24" t="s">
        <v>1496</v>
      </c>
      <c r="G13" s="119">
        <v>13390</v>
      </c>
      <c r="H13" s="157"/>
      <c r="I13" s="44"/>
      <c r="J13" s="45"/>
      <c r="K13" s="45"/>
      <c r="L13" s="45"/>
      <c r="M13" s="45">
        <f t="shared" si="0"/>
        <v>0</v>
      </c>
      <c r="N13" s="46">
        <f t="shared" si="1"/>
        <v>13390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13390</v>
      </c>
      <c r="T13" s="50">
        <f t="shared" si="5"/>
        <v>0</v>
      </c>
      <c r="U13" s="51"/>
      <c r="V13" s="51" t="s">
        <v>1642</v>
      </c>
      <c r="W13" s="61" t="s">
        <v>1641</v>
      </c>
      <c r="X13" s="62" t="s">
        <v>530</v>
      </c>
      <c r="Y13" s="62" t="s">
        <v>1006</v>
      </c>
      <c r="Z13" s="62" t="s">
        <v>1491</v>
      </c>
      <c r="AA13" s="62" t="s">
        <v>1530</v>
      </c>
      <c r="AB13" s="62">
        <v>620</v>
      </c>
      <c r="AC13" s="63" t="s">
        <v>1531</v>
      </c>
    </row>
    <row r="14" spans="1:29" ht="21" customHeight="1">
      <c r="A14" s="129">
        <v>8</v>
      </c>
      <c r="B14" s="130" t="s">
        <v>1650</v>
      </c>
      <c r="C14" s="24" t="s">
        <v>1649</v>
      </c>
      <c r="D14" s="24" t="s">
        <v>127</v>
      </c>
      <c r="E14" s="24" t="s">
        <v>976</v>
      </c>
      <c r="F14" s="24" t="s">
        <v>1496</v>
      </c>
      <c r="G14" s="119">
        <v>13270</v>
      </c>
      <c r="H14" s="157"/>
      <c r="I14" s="44"/>
      <c r="J14" s="45"/>
      <c r="K14" s="45"/>
      <c r="L14" s="45"/>
      <c r="M14" s="45">
        <f t="shared" si="0"/>
        <v>0</v>
      </c>
      <c r="N14" s="46">
        <f t="shared" si="1"/>
        <v>13270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13270</v>
      </c>
      <c r="T14" s="50">
        <f t="shared" si="5"/>
        <v>0</v>
      </c>
      <c r="U14" s="51"/>
      <c r="V14" s="51" t="s">
        <v>1644</v>
      </c>
      <c r="W14" s="61" t="s">
        <v>1643</v>
      </c>
      <c r="X14" s="62" t="s">
        <v>127</v>
      </c>
      <c r="Y14" s="62" t="s">
        <v>970</v>
      </c>
      <c r="Z14" s="62" t="s">
        <v>1496</v>
      </c>
      <c r="AA14" s="62" t="s">
        <v>1509</v>
      </c>
      <c r="AB14" s="62">
        <v>760</v>
      </c>
      <c r="AC14" s="63" t="s">
        <v>1510</v>
      </c>
    </row>
    <row r="15" spans="1:29" ht="21.75" customHeight="1">
      <c r="A15" s="129">
        <v>9</v>
      </c>
      <c r="B15" s="130" t="s">
        <v>1652</v>
      </c>
      <c r="C15" s="24" t="s">
        <v>1651</v>
      </c>
      <c r="D15" s="24" t="s">
        <v>127</v>
      </c>
      <c r="E15" s="24" t="s">
        <v>978</v>
      </c>
      <c r="F15" s="24" t="s">
        <v>1496</v>
      </c>
      <c r="G15" s="119">
        <v>13310</v>
      </c>
      <c r="H15" s="157"/>
      <c r="I15" s="44"/>
      <c r="J15" s="45"/>
      <c r="K15" s="45"/>
      <c r="L15" s="45"/>
      <c r="M15" s="45">
        <f t="shared" si="0"/>
        <v>0</v>
      </c>
      <c r="N15" s="46">
        <f t="shared" si="1"/>
        <v>13310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13310</v>
      </c>
      <c r="T15" s="50">
        <f t="shared" si="5"/>
        <v>0</v>
      </c>
      <c r="U15" s="51"/>
      <c r="V15" s="51" t="s">
        <v>1646</v>
      </c>
      <c r="W15" s="61" t="s">
        <v>1645</v>
      </c>
      <c r="X15" s="62" t="s">
        <v>127</v>
      </c>
      <c r="Y15" s="62" t="s">
        <v>973</v>
      </c>
      <c r="Z15" s="62" t="s">
        <v>1496</v>
      </c>
      <c r="AA15" s="62" t="s">
        <v>1532</v>
      </c>
      <c r="AB15" s="62">
        <v>740</v>
      </c>
      <c r="AC15" s="63" t="s">
        <v>1533</v>
      </c>
    </row>
    <row r="16" spans="1:29" ht="20.25" customHeight="1">
      <c r="A16" s="135">
        <v>10</v>
      </c>
      <c r="B16" s="130" t="s">
        <v>1654</v>
      </c>
      <c r="C16" s="24" t="s">
        <v>1653</v>
      </c>
      <c r="D16" s="24" t="s">
        <v>127</v>
      </c>
      <c r="E16" s="24" t="s">
        <v>987</v>
      </c>
      <c r="F16" s="24" t="s">
        <v>1496</v>
      </c>
      <c r="G16" s="119">
        <v>12800</v>
      </c>
      <c r="H16" s="157"/>
      <c r="I16" s="44"/>
      <c r="J16" s="45"/>
      <c r="K16" s="45"/>
      <c r="L16" s="45"/>
      <c r="M16" s="45">
        <f t="shared" si="0"/>
        <v>0</v>
      </c>
      <c r="N16" s="46">
        <f t="shared" si="1"/>
        <v>12800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12800</v>
      </c>
      <c r="T16" s="50">
        <f t="shared" si="5"/>
        <v>0</v>
      </c>
      <c r="U16" s="51"/>
      <c r="V16" s="51" t="s">
        <v>1648</v>
      </c>
      <c r="W16" s="61" t="s">
        <v>1647</v>
      </c>
      <c r="X16" s="62" t="s">
        <v>127</v>
      </c>
      <c r="Y16" s="62" t="s">
        <v>975</v>
      </c>
      <c r="Z16" s="62" t="s">
        <v>1496</v>
      </c>
      <c r="AA16" s="62" t="s">
        <v>1534</v>
      </c>
      <c r="AB16" s="62">
        <v>760</v>
      </c>
      <c r="AC16" s="63" t="s">
        <v>1535</v>
      </c>
    </row>
    <row r="17" spans="1:29" ht="19.5" customHeight="1">
      <c r="A17" s="129">
        <v>11</v>
      </c>
      <c r="B17" s="130" t="s">
        <v>1657</v>
      </c>
      <c r="C17" s="24" t="s">
        <v>1656</v>
      </c>
      <c r="D17" s="24" t="s">
        <v>127</v>
      </c>
      <c r="E17" s="24" t="s">
        <v>997</v>
      </c>
      <c r="F17" s="24" t="s">
        <v>1496</v>
      </c>
      <c r="G17" s="119">
        <v>13190</v>
      </c>
      <c r="H17" s="157"/>
      <c r="I17" s="44"/>
      <c r="J17" s="45"/>
      <c r="K17" s="45"/>
      <c r="L17" s="45"/>
      <c r="M17" s="45">
        <f t="shared" si="0"/>
        <v>0</v>
      </c>
      <c r="N17" s="46">
        <f t="shared" si="1"/>
        <v>13190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13190</v>
      </c>
      <c r="T17" s="50">
        <f t="shared" si="5"/>
        <v>0</v>
      </c>
      <c r="U17" s="51"/>
      <c r="V17" s="51" t="s">
        <v>1650</v>
      </c>
      <c r="W17" s="61" t="s">
        <v>1649</v>
      </c>
      <c r="X17" s="62" t="s">
        <v>127</v>
      </c>
      <c r="Y17" s="62" t="s">
        <v>976</v>
      </c>
      <c r="Z17" s="62" t="s">
        <v>1496</v>
      </c>
      <c r="AA17" s="62" t="s">
        <v>1536</v>
      </c>
      <c r="AB17" s="62">
        <v>760</v>
      </c>
      <c r="AC17" s="63" t="s">
        <v>1537</v>
      </c>
    </row>
    <row r="18" spans="1:29" ht="18.75" customHeight="1">
      <c r="A18" s="129">
        <v>12</v>
      </c>
      <c r="B18" s="130" t="s">
        <v>1655</v>
      </c>
      <c r="C18" s="24" t="s">
        <v>1544</v>
      </c>
      <c r="D18" s="24" t="s">
        <v>127</v>
      </c>
      <c r="E18" s="24" t="s">
        <v>1008</v>
      </c>
      <c r="F18" s="24" t="s">
        <v>1496</v>
      </c>
      <c r="G18" s="119">
        <v>13690</v>
      </c>
      <c r="H18" s="157"/>
      <c r="I18" s="44"/>
      <c r="J18" s="45"/>
      <c r="K18" s="45"/>
      <c r="L18" s="45"/>
      <c r="M18" s="45">
        <f t="shared" si="0"/>
        <v>0</v>
      </c>
      <c r="N18" s="46">
        <f t="shared" si="1"/>
        <v>13690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13690</v>
      </c>
      <c r="T18" s="50">
        <f t="shared" si="5"/>
        <v>0</v>
      </c>
      <c r="U18" s="51"/>
      <c r="V18" s="51" t="s">
        <v>1652</v>
      </c>
      <c r="W18" s="61" t="s">
        <v>1651</v>
      </c>
      <c r="X18" s="62" t="s">
        <v>127</v>
      </c>
      <c r="Y18" s="62" t="s">
        <v>978</v>
      </c>
      <c r="Z18" s="62" t="s">
        <v>1496</v>
      </c>
      <c r="AA18" s="62" t="s">
        <v>1538</v>
      </c>
      <c r="AB18" s="62">
        <v>760</v>
      </c>
      <c r="AC18" s="63" t="s">
        <v>1539</v>
      </c>
    </row>
    <row r="19" spans="1:29" ht="21" customHeight="1">
      <c r="A19" s="135">
        <v>13</v>
      </c>
      <c r="B19" s="130" t="s">
        <v>1659</v>
      </c>
      <c r="C19" s="24" t="s">
        <v>1658</v>
      </c>
      <c r="D19" s="24" t="s">
        <v>127</v>
      </c>
      <c r="E19" s="24" t="s">
        <v>1020</v>
      </c>
      <c r="F19" s="24" t="s">
        <v>1496</v>
      </c>
      <c r="G19" s="119">
        <v>13270</v>
      </c>
      <c r="H19" s="157"/>
      <c r="I19" s="44"/>
      <c r="J19" s="45"/>
      <c r="K19" s="45"/>
      <c r="L19" s="45"/>
      <c r="M19" s="45">
        <f t="shared" si="0"/>
        <v>0</v>
      </c>
      <c r="N19" s="46">
        <f t="shared" si="1"/>
        <v>13270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13270</v>
      </c>
      <c r="T19" s="50">
        <f t="shared" si="5"/>
        <v>0</v>
      </c>
      <c r="U19" s="51"/>
      <c r="V19" s="51" t="s">
        <v>1654</v>
      </c>
      <c r="W19" s="61" t="s">
        <v>1653</v>
      </c>
      <c r="X19" s="62" t="s">
        <v>127</v>
      </c>
      <c r="Y19" s="62" t="s">
        <v>987</v>
      </c>
      <c r="Z19" s="62" t="s">
        <v>1496</v>
      </c>
      <c r="AA19" s="62" t="s">
        <v>1540</v>
      </c>
      <c r="AB19" s="62">
        <v>730</v>
      </c>
      <c r="AC19" s="63" t="s">
        <v>1541</v>
      </c>
    </row>
    <row r="20" spans="1:29" s="5" customFormat="1">
      <c r="A20" s="129">
        <v>14</v>
      </c>
      <c r="B20" s="130" t="s">
        <v>1661</v>
      </c>
      <c r="C20" s="24" t="s">
        <v>1660</v>
      </c>
      <c r="D20" s="24" t="s">
        <v>127</v>
      </c>
      <c r="E20" s="24" t="s">
        <v>1023</v>
      </c>
      <c r="F20" s="24" t="s">
        <v>1496</v>
      </c>
      <c r="G20" s="119">
        <v>13290</v>
      </c>
      <c r="H20" s="157"/>
      <c r="I20" s="44"/>
      <c r="J20" s="45"/>
      <c r="K20" s="45"/>
      <c r="L20" s="45"/>
      <c r="M20" s="45">
        <f t="shared" si="0"/>
        <v>0</v>
      </c>
      <c r="N20" s="46">
        <f t="shared" si="1"/>
        <v>13290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13290</v>
      </c>
      <c r="T20" s="50">
        <f t="shared" si="5"/>
        <v>0</v>
      </c>
      <c r="U20" s="109"/>
      <c r="V20" s="109" t="s">
        <v>1657</v>
      </c>
      <c r="W20" s="113" t="s">
        <v>1656</v>
      </c>
      <c r="X20" s="116" t="s">
        <v>127</v>
      </c>
      <c r="Y20" s="116" t="s">
        <v>997</v>
      </c>
      <c r="Z20" s="116" t="s">
        <v>1496</v>
      </c>
      <c r="AA20" s="116" t="s">
        <v>1542</v>
      </c>
      <c r="AB20" s="116">
        <v>750</v>
      </c>
      <c r="AC20" s="118" t="s">
        <v>1543</v>
      </c>
    </row>
    <row r="21" spans="1:29" s="5" customFormat="1">
      <c r="A21" s="129">
        <v>15</v>
      </c>
      <c r="B21" s="130" t="s">
        <v>1663</v>
      </c>
      <c r="C21" s="24" t="s">
        <v>1662</v>
      </c>
      <c r="D21" s="24" t="s">
        <v>127</v>
      </c>
      <c r="E21" s="24" t="s">
        <v>1046</v>
      </c>
      <c r="F21" s="24" t="s">
        <v>1496</v>
      </c>
      <c r="G21" s="119">
        <v>13300</v>
      </c>
      <c r="H21" s="157"/>
      <c r="I21" s="44"/>
      <c r="J21" s="45"/>
      <c r="K21" s="45"/>
      <c r="L21" s="45"/>
      <c r="M21" s="45">
        <f t="shared" si="0"/>
        <v>0</v>
      </c>
      <c r="N21" s="46">
        <f t="shared" si="1"/>
        <v>13300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13300</v>
      </c>
      <c r="T21" s="50">
        <f t="shared" si="5"/>
        <v>0</v>
      </c>
      <c r="U21" s="109"/>
      <c r="V21" s="109" t="s">
        <v>1655</v>
      </c>
      <c r="W21" s="113" t="s">
        <v>1544</v>
      </c>
      <c r="X21" s="116" t="s">
        <v>127</v>
      </c>
      <c r="Y21" s="116" t="s">
        <v>1008</v>
      </c>
      <c r="Z21" s="116" t="s">
        <v>1496</v>
      </c>
      <c r="AA21" s="116" t="s">
        <v>1545</v>
      </c>
      <c r="AB21" s="116">
        <v>780</v>
      </c>
      <c r="AC21" s="118" t="s">
        <v>1546</v>
      </c>
    </row>
    <row r="22" spans="1:29" s="5" customFormat="1">
      <c r="A22" s="135">
        <v>16</v>
      </c>
      <c r="B22" s="130" t="s">
        <v>1665</v>
      </c>
      <c r="C22" s="24" t="s">
        <v>1664</v>
      </c>
      <c r="D22" s="24" t="s">
        <v>127</v>
      </c>
      <c r="E22" s="24" t="s">
        <v>1053</v>
      </c>
      <c r="F22" s="24" t="s">
        <v>1496</v>
      </c>
      <c r="G22" s="119">
        <v>13330</v>
      </c>
      <c r="H22" s="157"/>
      <c r="I22" s="44"/>
      <c r="J22" s="45"/>
      <c r="K22" s="45"/>
      <c r="L22" s="45"/>
      <c r="M22" s="45">
        <f t="shared" si="0"/>
        <v>0</v>
      </c>
      <c r="N22" s="46">
        <f t="shared" si="1"/>
        <v>13330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13330</v>
      </c>
      <c r="T22" s="50">
        <f t="shared" si="5"/>
        <v>0</v>
      </c>
      <c r="U22" s="109"/>
      <c r="V22" s="109" t="s">
        <v>1659</v>
      </c>
      <c r="W22" s="113" t="s">
        <v>1658</v>
      </c>
      <c r="X22" s="116" t="s">
        <v>127</v>
      </c>
      <c r="Y22" s="116" t="s">
        <v>1020</v>
      </c>
      <c r="Z22" s="116" t="s">
        <v>1496</v>
      </c>
      <c r="AA22" s="116" t="s">
        <v>1536</v>
      </c>
      <c r="AB22" s="116">
        <v>760</v>
      </c>
      <c r="AC22" s="118" t="s">
        <v>1537</v>
      </c>
    </row>
    <row r="23" spans="1:29" s="5" customFormat="1">
      <c r="A23" s="129">
        <v>17</v>
      </c>
      <c r="B23" s="130" t="s">
        <v>1667</v>
      </c>
      <c r="C23" s="24" t="s">
        <v>1666</v>
      </c>
      <c r="D23" s="24" t="s">
        <v>424</v>
      </c>
      <c r="E23" s="24" t="s">
        <v>972</v>
      </c>
      <c r="F23" s="24" t="s">
        <v>1491</v>
      </c>
      <c r="G23" s="119">
        <v>9920</v>
      </c>
      <c r="H23" s="157"/>
      <c r="I23" s="44"/>
      <c r="J23" s="45"/>
      <c r="K23" s="45"/>
      <c r="L23" s="45"/>
      <c r="M23" s="45">
        <f t="shared" si="0"/>
        <v>0</v>
      </c>
      <c r="N23" s="46">
        <f t="shared" si="1"/>
        <v>9920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9920</v>
      </c>
      <c r="T23" s="50">
        <f t="shared" si="5"/>
        <v>0</v>
      </c>
      <c r="U23" s="109"/>
      <c r="V23" s="109" t="s">
        <v>1661</v>
      </c>
      <c r="W23" s="113" t="s">
        <v>1660</v>
      </c>
      <c r="X23" s="116" t="s">
        <v>127</v>
      </c>
      <c r="Y23" s="116" t="s">
        <v>1023</v>
      </c>
      <c r="Z23" s="116" t="s">
        <v>1496</v>
      </c>
      <c r="AA23" s="116" t="s">
        <v>1509</v>
      </c>
      <c r="AB23" s="116">
        <v>760</v>
      </c>
      <c r="AC23" s="118" t="s">
        <v>1510</v>
      </c>
    </row>
    <row r="24" spans="1:29" s="5" customFormat="1">
      <c r="A24" s="129">
        <v>18</v>
      </c>
      <c r="B24" s="130" t="s">
        <v>1669</v>
      </c>
      <c r="C24" s="24" t="s">
        <v>1668</v>
      </c>
      <c r="D24" s="24" t="s">
        <v>424</v>
      </c>
      <c r="E24" s="24" t="s">
        <v>1012</v>
      </c>
      <c r="F24" s="24" t="s">
        <v>1491</v>
      </c>
      <c r="G24" s="119">
        <v>11230</v>
      </c>
      <c r="H24" s="157"/>
      <c r="I24" s="44"/>
      <c r="J24" s="45"/>
      <c r="K24" s="45"/>
      <c r="L24" s="45"/>
      <c r="M24" s="45">
        <f t="shared" si="0"/>
        <v>0</v>
      </c>
      <c r="N24" s="46">
        <f t="shared" si="1"/>
        <v>11230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11230</v>
      </c>
      <c r="T24" s="50">
        <f t="shared" si="5"/>
        <v>0</v>
      </c>
      <c r="U24" s="109"/>
      <c r="V24" s="109" t="s">
        <v>1663</v>
      </c>
      <c r="W24" s="113" t="s">
        <v>1662</v>
      </c>
      <c r="X24" s="116" t="s">
        <v>127</v>
      </c>
      <c r="Y24" s="116" t="s">
        <v>1046</v>
      </c>
      <c r="Z24" s="116" t="s">
        <v>1496</v>
      </c>
      <c r="AA24" s="116" t="s">
        <v>1523</v>
      </c>
      <c r="AB24" s="116">
        <v>760</v>
      </c>
      <c r="AC24" s="118" t="s">
        <v>1524</v>
      </c>
    </row>
    <row r="25" spans="1:29" s="5" customFormat="1">
      <c r="A25" s="135">
        <v>19</v>
      </c>
      <c r="B25" s="130" t="s">
        <v>1671</v>
      </c>
      <c r="C25" s="24" t="s">
        <v>1670</v>
      </c>
      <c r="D25" s="24" t="s">
        <v>407</v>
      </c>
      <c r="E25" s="24" t="s">
        <v>965</v>
      </c>
      <c r="F25" s="24" t="s">
        <v>1491</v>
      </c>
      <c r="G25" s="119">
        <v>10830</v>
      </c>
      <c r="H25" s="157"/>
      <c r="I25" s="44"/>
      <c r="J25" s="45"/>
      <c r="K25" s="45"/>
      <c r="L25" s="45"/>
      <c r="M25" s="45">
        <f t="shared" si="0"/>
        <v>0</v>
      </c>
      <c r="N25" s="46">
        <f t="shared" si="1"/>
        <v>10830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10830</v>
      </c>
      <c r="T25" s="50">
        <f t="shared" si="5"/>
        <v>0</v>
      </c>
      <c r="U25" s="109"/>
      <c r="V25" s="109" t="s">
        <v>1665</v>
      </c>
      <c r="W25" s="113" t="s">
        <v>1664</v>
      </c>
      <c r="X25" s="116" t="s">
        <v>127</v>
      </c>
      <c r="Y25" s="116" t="s">
        <v>1053</v>
      </c>
      <c r="Z25" s="116" t="s">
        <v>1496</v>
      </c>
      <c r="AA25" s="116" t="s">
        <v>1507</v>
      </c>
      <c r="AB25" s="116">
        <v>760</v>
      </c>
      <c r="AC25" s="118" t="s">
        <v>1508</v>
      </c>
    </row>
    <row r="26" spans="1:29" s="5" customFormat="1">
      <c r="A26" s="129">
        <v>20</v>
      </c>
      <c r="B26" s="130" t="s">
        <v>1673</v>
      </c>
      <c r="C26" s="24" t="s">
        <v>1672</v>
      </c>
      <c r="D26" s="24" t="s">
        <v>407</v>
      </c>
      <c r="E26" s="24" t="s">
        <v>1002</v>
      </c>
      <c r="F26" s="24" t="s">
        <v>1491</v>
      </c>
      <c r="G26" s="119">
        <v>10770</v>
      </c>
      <c r="H26" s="157"/>
      <c r="I26" s="44"/>
      <c r="J26" s="45"/>
      <c r="K26" s="45"/>
      <c r="L26" s="45"/>
      <c r="M26" s="45">
        <f t="shared" si="0"/>
        <v>0</v>
      </c>
      <c r="N26" s="46">
        <f t="shared" si="1"/>
        <v>10770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10770</v>
      </c>
      <c r="T26" s="50">
        <f t="shared" si="5"/>
        <v>0</v>
      </c>
      <c r="U26" s="109"/>
      <c r="V26" s="109" t="s">
        <v>1667</v>
      </c>
      <c r="W26" s="113" t="s">
        <v>1666</v>
      </c>
      <c r="X26" s="116" t="s">
        <v>424</v>
      </c>
      <c r="Y26" s="116" t="s">
        <v>972</v>
      </c>
      <c r="Z26" s="116" t="s">
        <v>1491</v>
      </c>
      <c r="AA26" s="116" t="s">
        <v>1547</v>
      </c>
      <c r="AB26" s="116">
        <v>570</v>
      </c>
      <c r="AC26" s="118" t="s">
        <v>1499</v>
      </c>
    </row>
    <row r="27" spans="1:29" s="5" customFormat="1">
      <c r="A27" s="129">
        <v>21</v>
      </c>
      <c r="B27" s="130" t="s">
        <v>1675</v>
      </c>
      <c r="C27" s="24" t="s">
        <v>1674</v>
      </c>
      <c r="D27" s="24" t="s">
        <v>678</v>
      </c>
      <c r="E27" s="24" t="s">
        <v>1010</v>
      </c>
      <c r="F27" s="24" t="s">
        <v>1491</v>
      </c>
      <c r="G27" s="119">
        <v>11540</v>
      </c>
      <c r="H27" s="157"/>
      <c r="I27" s="44"/>
      <c r="J27" s="45"/>
      <c r="K27" s="45"/>
      <c r="L27" s="45"/>
      <c r="M27" s="45">
        <f t="shared" si="0"/>
        <v>0</v>
      </c>
      <c r="N27" s="46">
        <f t="shared" si="1"/>
        <v>11540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11540</v>
      </c>
      <c r="T27" s="50">
        <f t="shared" si="5"/>
        <v>0</v>
      </c>
      <c r="U27" s="109"/>
      <c r="V27" s="109" t="s">
        <v>1669</v>
      </c>
      <c r="W27" s="113" t="s">
        <v>1668</v>
      </c>
      <c r="X27" s="116" t="s">
        <v>424</v>
      </c>
      <c r="Y27" s="116" t="s">
        <v>1012</v>
      </c>
      <c r="Z27" s="116" t="s">
        <v>1491</v>
      </c>
      <c r="AA27" s="116" t="s">
        <v>1548</v>
      </c>
      <c r="AB27" s="116">
        <v>640</v>
      </c>
      <c r="AC27" s="118" t="s">
        <v>1549</v>
      </c>
    </row>
    <row r="28" spans="1:29" s="5" customFormat="1">
      <c r="A28" s="135">
        <v>22</v>
      </c>
      <c r="B28" s="130" t="s">
        <v>1677</v>
      </c>
      <c r="C28" s="24" t="s">
        <v>1676</v>
      </c>
      <c r="D28" s="24" t="s">
        <v>407</v>
      </c>
      <c r="E28" s="24" t="s">
        <v>1052</v>
      </c>
      <c r="F28" s="24" t="s">
        <v>1491</v>
      </c>
      <c r="G28" s="119">
        <v>10850</v>
      </c>
      <c r="H28" s="157"/>
      <c r="I28" s="44"/>
      <c r="J28" s="45"/>
      <c r="K28" s="45"/>
      <c r="L28" s="45"/>
      <c r="M28" s="45">
        <f t="shared" si="0"/>
        <v>0</v>
      </c>
      <c r="N28" s="46">
        <f t="shared" si="1"/>
        <v>10850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10850</v>
      </c>
      <c r="T28" s="50">
        <f t="shared" si="5"/>
        <v>0</v>
      </c>
      <c r="U28" s="109"/>
      <c r="V28" s="109" t="s">
        <v>1671</v>
      </c>
      <c r="W28" s="113" t="s">
        <v>1670</v>
      </c>
      <c r="X28" s="116" t="s">
        <v>407</v>
      </c>
      <c r="Y28" s="116" t="s">
        <v>965</v>
      </c>
      <c r="Z28" s="116" t="s">
        <v>1491</v>
      </c>
      <c r="AA28" s="116" t="s">
        <v>1550</v>
      </c>
      <c r="AB28" s="116">
        <v>620</v>
      </c>
      <c r="AC28" s="118" t="s">
        <v>1506</v>
      </c>
    </row>
    <row r="29" spans="1:29" s="5" customFormat="1">
      <c r="A29" s="129">
        <v>23</v>
      </c>
      <c r="B29" s="130" t="s">
        <v>1679</v>
      </c>
      <c r="C29" s="24" t="s">
        <v>1678</v>
      </c>
      <c r="D29" s="24" t="s">
        <v>884</v>
      </c>
      <c r="E29" s="24" t="s">
        <v>964</v>
      </c>
      <c r="F29" s="24" t="s">
        <v>1490</v>
      </c>
      <c r="G29" s="119">
        <v>9230</v>
      </c>
      <c r="H29" s="157"/>
      <c r="I29" s="44"/>
      <c r="J29" s="45"/>
      <c r="K29" s="45"/>
      <c r="L29" s="45"/>
      <c r="M29" s="45">
        <f t="shared" si="0"/>
        <v>0</v>
      </c>
      <c r="N29" s="46">
        <f t="shared" si="1"/>
        <v>9230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9230</v>
      </c>
      <c r="T29" s="50">
        <f t="shared" si="5"/>
        <v>0</v>
      </c>
      <c r="U29" s="109"/>
      <c r="V29" s="109" t="s">
        <v>1673</v>
      </c>
      <c r="W29" s="113" t="s">
        <v>1672</v>
      </c>
      <c r="X29" s="116" t="s">
        <v>407</v>
      </c>
      <c r="Y29" s="116" t="s">
        <v>1002</v>
      </c>
      <c r="Z29" s="116" t="s">
        <v>1491</v>
      </c>
      <c r="AA29" s="116" t="s">
        <v>1517</v>
      </c>
      <c r="AB29" s="116">
        <v>610</v>
      </c>
      <c r="AC29" s="118" t="s">
        <v>1551</v>
      </c>
    </row>
    <row r="30" spans="1:29" s="5" customFormat="1">
      <c r="A30" s="129">
        <v>24</v>
      </c>
      <c r="B30" s="130" t="s">
        <v>1681</v>
      </c>
      <c r="C30" s="24" t="s">
        <v>1680</v>
      </c>
      <c r="D30" s="24" t="s">
        <v>390</v>
      </c>
      <c r="E30" s="24" t="s">
        <v>966</v>
      </c>
      <c r="F30" s="24" t="s">
        <v>1490</v>
      </c>
      <c r="G30" s="119">
        <v>9030</v>
      </c>
      <c r="H30" s="157"/>
      <c r="I30" s="44"/>
      <c r="J30" s="45"/>
      <c r="K30" s="45"/>
      <c r="L30" s="45"/>
      <c r="M30" s="45">
        <f t="shared" si="0"/>
        <v>0</v>
      </c>
      <c r="N30" s="46">
        <f t="shared" si="1"/>
        <v>9030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9030</v>
      </c>
      <c r="T30" s="50">
        <f t="shared" si="5"/>
        <v>0</v>
      </c>
      <c r="U30" s="109"/>
      <c r="V30" s="109" t="s">
        <v>1675</v>
      </c>
      <c r="W30" s="113" t="s">
        <v>1674</v>
      </c>
      <c r="X30" s="116" t="s">
        <v>678</v>
      </c>
      <c r="Y30" s="116" t="s">
        <v>1010</v>
      </c>
      <c r="Z30" s="116" t="s">
        <v>1491</v>
      </c>
      <c r="AA30" s="116" t="s">
        <v>1552</v>
      </c>
      <c r="AB30" s="116">
        <v>660</v>
      </c>
      <c r="AC30" s="118" t="s">
        <v>1516</v>
      </c>
    </row>
    <row r="31" spans="1:29" s="5" customFormat="1">
      <c r="A31" s="135">
        <v>25</v>
      </c>
      <c r="B31" s="130" t="s">
        <v>1683</v>
      </c>
      <c r="C31" s="24" t="s">
        <v>1682</v>
      </c>
      <c r="D31" s="24" t="s">
        <v>390</v>
      </c>
      <c r="E31" s="24" t="s">
        <v>971</v>
      </c>
      <c r="F31" s="24" t="s">
        <v>1490</v>
      </c>
      <c r="G31" s="119">
        <v>9300</v>
      </c>
      <c r="H31" s="157"/>
      <c r="I31" s="44"/>
      <c r="J31" s="45"/>
      <c r="K31" s="45"/>
      <c r="L31" s="45"/>
      <c r="M31" s="45">
        <f t="shared" si="0"/>
        <v>0</v>
      </c>
      <c r="N31" s="46">
        <f t="shared" si="1"/>
        <v>9300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9300</v>
      </c>
      <c r="T31" s="50">
        <f t="shared" si="5"/>
        <v>0</v>
      </c>
      <c r="U31" s="109"/>
      <c r="V31" s="109" t="s">
        <v>1677</v>
      </c>
      <c r="W31" s="113" t="s">
        <v>1676</v>
      </c>
      <c r="X31" s="116" t="s">
        <v>407</v>
      </c>
      <c r="Y31" s="116" t="s">
        <v>1052</v>
      </c>
      <c r="Z31" s="116" t="s">
        <v>1491</v>
      </c>
      <c r="AA31" s="116" t="s">
        <v>1553</v>
      </c>
      <c r="AB31" s="116">
        <v>620</v>
      </c>
      <c r="AC31" s="118" t="s">
        <v>1514</v>
      </c>
    </row>
    <row r="32" spans="1:29" s="5" customFormat="1">
      <c r="A32" s="129">
        <v>26</v>
      </c>
      <c r="B32" s="130" t="s">
        <v>1685</v>
      </c>
      <c r="C32" s="24" t="s">
        <v>1684</v>
      </c>
      <c r="D32" s="24" t="s">
        <v>455</v>
      </c>
      <c r="E32" s="24" t="s">
        <v>977</v>
      </c>
      <c r="F32" s="24" t="s">
        <v>1490</v>
      </c>
      <c r="G32" s="119">
        <v>8980</v>
      </c>
      <c r="H32" s="157"/>
      <c r="I32" s="44"/>
      <c r="J32" s="45"/>
      <c r="K32" s="45"/>
      <c r="L32" s="45"/>
      <c r="M32" s="45">
        <f t="shared" si="0"/>
        <v>0</v>
      </c>
      <c r="N32" s="46">
        <f t="shared" si="1"/>
        <v>8980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8980</v>
      </c>
      <c r="T32" s="50">
        <f t="shared" si="5"/>
        <v>0</v>
      </c>
      <c r="U32" s="109"/>
      <c r="V32" s="109" t="s">
        <v>1679</v>
      </c>
      <c r="W32" s="113" t="s">
        <v>1678</v>
      </c>
      <c r="X32" s="116" t="s">
        <v>884</v>
      </c>
      <c r="Y32" s="116" t="s">
        <v>964</v>
      </c>
      <c r="Z32" s="116" t="s">
        <v>1490</v>
      </c>
      <c r="AA32" s="116" t="s">
        <v>1554</v>
      </c>
      <c r="AB32" s="116">
        <v>530</v>
      </c>
      <c r="AC32" s="118" t="s">
        <v>1555</v>
      </c>
    </row>
    <row r="33" spans="1:29" s="5" customFormat="1">
      <c r="A33" s="129">
        <v>27</v>
      </c>
      <c r="B33" s="130" t="s">
        <v>1687</v>
      </c>
      <c r="C33" s="24" t="s">
        <v>1686</v>
      </c>
      <c r="D33" s="24" t="s">
        <v>398</v>
      </c>
      <c r="E33" s="24" t="s">
        <v>988</v>
      </c>
      <c r="F33" s="24" t="s">
        <v>1490</v>
      </c>
      <c r="G33" s="119">
        <v>7200</v>
      </c>
      <c r="H33" s="157"/>
      <c r="I33" s="44"/>
      <c r="J33" s="45"/>
      <c r="K33" s="45"/>
      <c r="L33" s="45"/>
      <c r="M33" s="45">
        <f t="shared" si="0"/>
        <v>0</v>
      </c>
      <c r="N33" s="46">
        <f t="shared" si="1"/>
        <v>7200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7200</v>
      </c>
      <c r="T33" s="50">
        <f t="shared" si="5"/>
        <v>0</v>
      </c>
      <c r="U33" s="109"/>
      <c r="V33" s="109" t="s">
        <v>1681</v>
      </c>
      <c r="W33" s="113" t="s">
        <v>1680</v>
      </c>
      <c r="X33" s="116" t="s">
        <v>390</v>
      </c>
      <c r="Y33" s="116" t="s">
        <v>966</v>
      </c>
      <c r="Z33" s="116" t="s">
        <v>1490</v>
      </c>
      <c r="AA33" s="116" t="s">
        <v>1556</v>
      </c>
      <c r="AB33" s="116">
        <v>520</v>
      </c>
      <c r="AC33" s="118" t="s">
        <v>1557</v>
      </c>
    </row>
    <row r="34" spans="1:29" s="5" customFormat="1">
      <c r="A34" s="135">
        <v>28</v>
      </c>
      <c r="B34" s="130" t="s">
        <v>1689</v>
      </c>
      <c r="C34" s="24" t="s">
        <v>1688</v>
      </c>
      <c r="D34" s="24" t="s">
        <v>390</v>
      </c>
      <c r="E34" s="24" t="s">
        <v>991</v>
      </c>
      <c r="F34" s="24" t="s">
        <v>1490</v>
      </c>
      <c r="G34" s="119">
        <v>9930</v>
      </c>
      <c r="H34" s="157"/>
      <c r="I34" s="44"/>
      <c r="J34" s="45"/>
      <c r="K34" s="45"/>
      <c r="L34" s="45"/>
      <c r="M34" s="45">
        <f t="shared" si="0"/>
        <v>0</v>
      </c>
      <c r="N34" s="46">
        <f t="shared" si="1"/>
        <v>9930</v>
      </c>
      <c r="O34" s="47">
        <v>40110</v>
      </c>
      <c r="P34" s="48"/>
      <c r="Q34" s="49">
        <f t="shared" si="2"/>
        <v>0</v>
      </c>
      <c r="R34" s="49">
        <f t="shared" si="3"/>
        <v>0</v>
      </c>
      <c r="S34" s="50">
        <f t="shared" si="4"/>
        <v>9930</v>
      </c>
      <c r="T34" s="50">
        <f t="shared" si="5"/>
        <v>0</v>
      </c>
      <c r="U34" s="109"/>
      <c r="V34" s="109" t="s">
        <v>1683</v>
      </c>
      <c r="W34" s="113" t="s">
        <v>1682</v>
      </c>
      <c r="X34" s="116" t="s">
        <v>390</v>
      </c>
      <c r="Y34" s="116" t="s">
        <v>971</v>
      </c>
      <c r="Z34" s="116" t="s">
        <v>1490</v>
      </c>
      <c r="AA34" s="116" t="s">
        <v>1558</v>
      </c>
      <c r="AB34" s="116">
        <v>530</v>
      </c>
      <c r="AC34" s="118" t="s">
        <v>1513</v>
      </c>
    </row>
    <row r="35" spans="1:29" s="5" customFormat="1">
      <c r="A35" s="129">
        <v>29</v>
      </c>
      <c r="B35" s="130" t="s">
        <v>1691</v>
      </c>
      <c r="C35" s="24" t="s">
        <v>1690</v>
      </c>
      <c r="D35" s="24" t="s">
        <v>398</v>
      </c>
      <c r="E35" s="24" t="s">
        <v>993</v>
      </c>
      <c r="F35" s="24" t="s">
        <v>1490</v>
      </c>
      <c r="G35" s="119">
        <v>8460</v>
      </c>
      <c r="H35" s="157"/>
      <c r="I35" s="44"/>
      <c r="J35" s="45"/>
      <c r="K35" s="45"/>
      <c r="L35" s="45"/>
      <c r="M35" s="45">
        <f t="shared" si="0"/>
        <v>0</v>
      </c>
      <c r="N35" s="46">
        <f t="shared" si="1"/>
        <v>8460</v>
      </c>
      <c r="O35" s="47">
        <v>40110</v>
      </c>
      <c r="P35" s="48"/>
      <c r="Q35" s="49">
        <f t="shared" si="2"/>
        <v>0</v>
      </c>
      <c r="R35" s="49">
        <f t="shared" si="3"/>
        <v>0</v>
      </c>
      <c r="S35" s="50">
        <f t="shared" si="4"/>
        <v>8460</v>
      </c>
      <c r="T35" s="50">
        <f t="shared" si="5"/>
        <v>0</v>
      </c>
      <c r="U35" s="109"/>
      <c r="V35" s="109" t="s">
        <v>1685</v>
      </c>
      <c r="W35" s="113" t="s">
        <v>1684</v>
      </c>
      <c r="X35" s="116" t="s">
        <v>455</v>
      </c>
      <c r="Y35" s="116" t="s">
        <v>977</v>
      </c>
      <c r="Z35" s="116" t="s">
        <v>1490</v>
      </c>
      <c r="AA35" s="116" t="s">
        <v>1559</v>
      </c>
      <c r="AB35" s="116">
        <v>510</v>
      </c>
      <c r="AC35" s="118" t="s">
        <v>1560</v>
      </c>
    </row>
    <row r="36" spans="1:29" s="5" customFormat="1">
      <c r="A36" s="129">
        <v>30</v>
      </c>
      <c r="B36" s="130" t="s">
        <v>1693</v>
      </c>
      <c r="C36" s="24" t="s">
        <v>1692</v>
      </c>
      <c r="D36" s="24" t="s">
        <v>410</v>
      </c>
      <c r="E36" s="24" t="s">
        <v>1000</v>
      </c>
      <c r="F36" s="24" t="s">
        <v>1490</v>
      </c>
      <c r="G36" s="119">
        <v>8160</v>
      </c>
      <c r="H36" s="157"/>
      <c r="I36" s="44"/>
      <c r="J36" s="45"/>
      <c r="K36" s="45"/>
      <c r="L36" s="45"/>
      <c r="M36" s="45">
        <f t="shared" si="0"/>
        <v>0</v>
      </c>
      <c r="N36" s="46">
        <f t="shared" si="1"/>
        <v>8160</v>
      </c>
      <c r="O36" s="47">
        <v>40110</v>
      </c>
      <c r="P36" s="48"/>
      <c r="Q36" s="49">
        <f t="shared" si="2"/>
        <v>0</v>
      </c>
      <c r="R36" s="49">
        <f t="shared" si="3"/>
        <v>0</v>
      </c>
      <c r="S36" s="50">
        <f t="shared" si="4"/>
        <v>8160</v>
      </c>
      <c r="T36" s="50">
        <f t="shared" si="5"/>
        <v>0</v>
      </c>
      <c r="U36" s="109"/>
      <c r="V36" s="109" t="s">
        <v>1687</v>
      </c>
      <c r="W36" s="113" t="s">
        <v>1686</v>
      </c>
      <c r="X36" s="116" t="s">
        <v>398</v>
      </c>
      <c r="Y36" s="116" t="s">
        <v>988</v>
      </c>
      <c r="Z36" s="116" t="s">
        <v>1490</v>
      </c>
      <c r="AA36" s="116" t="s">
        <v>1561</v>
      </c>
      <c r="AB36" s="116">
        <v>410</v>
      </c>
      <c r="AC36" s="118" t="s">
        <v>1562</v>
      </c>
    </row>
    <row r="37" spans="1:29" s="5" customFormat="1">
      <c r="A37" s="135">
        <v>31</v>
      </c>
      <c r="B37" s="130" t="s">
        <v>1695</v>
      </c>
      <c r="C37" s="24" t="s">
        <v>1694</v>
      </c>
      <c r="D37" s="24" t="s">
        <v>398</v>
      </c>
      <c r="E37" s="24" t="s">
        <v>1001</v>
      </c>
      <c r="F37" s="24" t="s">
        <v>1490</v>
      </c>
      <c r="G37" s="119">
        <v>7180</v>
      </c>
      <c r="H37" s="157"/>
      <c r="I37" s="44"/>
      <c r="J37" s="45"/>
      <c r="K37" s="45"/>
      <c r="L37" s="45"/>
      <c r="M37" s="45">
        <f t="shared" si="0"/>
        <v>0</v>
      </c>
      <c r="N37" s="46">
        <f t="shared" si="1"/>
        <v>7180</v>
      </c>
      <c r="O37" s="47">
        <v>40110</v>
      </c>
      <c r="P37" s="48"/>
      <c r="Q37" s="49">
        <f t="shared" si="2"/>
        <v>0</v>
      </c>
      <c r="R37" s="49">
        <f t="shared" si="3"/>
        <v>0</v>
      </c>
      <c r="S37" s="50">
        <f t="shared" si="4"/>
        <v>7180</v>
      </c>
      <c r="T37" s="50">
        <f t="shared" si="5"/>
        <v>0</v>
      </c>
      <c r="U37" s="109"/>
      <c r="V37" s="109" t="s">
        <v>1689</v>
      </c>
      <c r="W37" s="113" t="s">
        <v>1688</v>
      </c>
      <c r="X37" s="116" t="s">
        <v>390</v>
      </c>
      <c r="Y37" s="116" t="s">
        <v>991</v>
      </c>
      <c r="Z37" s="116" t="s">
        <v>1490</v>
      </c>
      <c r="AA37" s="116" t="s">
        <v>1563</v>
      </c>
      <c r="AB37" s="116">
        <v>570</v>
      </c>
      <c r="AC37" s="118" t="s">
        <v>1564</v>
      </c>
    </row>
    <row r="38" spans="1:29" s="5" customFormat="1">
      <c r="A38" s="129">
        <v>32</v>
      </c>
      <c r="B38" s="130" t="s">
        <v>1697</v>
      </c>
      <c r="C38" s="24" t="s">
        <v>1696</v>
      </c>
      <c r="D38" s="24" t="s">
        <v>390</v>
      </c>
      <c r="E38" s="24" t="s">
        <v>1003</v>
      </c>
      <c r="F38" s="24" t="s">
        <v>1490</v>
      </c>
      <c r="G38" s="119">
        <v>8410</v>
      </c>
      <c r="H38" s="157"/>
      <c r="I38" s="44"/>
      <c r="J38" s="45"/>
      <c r="K38" s="45"/>
      <c r="L38" s="45"/>
      <c r="M38" s="45">
        <f t="shared" si="0"/>
        <v>0</v>
      </c>
      <c r="N38" s="46">
        <f t="shared" si="1"/>
        <v>8410</v>
      </c>
      <c r="O38" s="47">
        <v>40110</v>
      </c>
      <c r="P38" s="48"/>
      <c r="Q38" s="49">
        <f t="shared" si="2"/>
        <v>0</v>
      </c>
      <c r="R38" s="49">
        <f t="shared" si="3"/>
        <v>0</v>
      </c>
      <c r="S38" s="50">
        <f t="shared" si="4"/>
        <v>8410</v>
      </c>
      <c r="T38" s="50">
        <f t="shared" si="5"/>
        <v>0</v>
      </c>
      <c r="U38" s="109"/>
      <c r="V38" s="109" t="s">
        <v>1691</v>
      </c>
      <c r="W38" s="113" t="s">
        <v>1690</v>
      </c>
      <c r="X38" s="116" t="s">
        <v>398</v>
      </c>
      <c r="Y38" s="116" t="s">
        <v>993</v>
      </c>
      <c r="Z38" s="116" t="s">
        <v>1490</v>
      </c>
      <c r="AA38" s="116" t="s">
        <v>1565</v>
      </c>
      <c r="AB38" s="116">
        <v>480</v>
      </c>
      <c r="AC38" s="118" t="s">
        <v>1566</v>
      </c>
    </row>
    <row r="39" spans="1:29" s="5" customFormat="1">
      <c r="A39" s="129">
        <v>33</v>
      </c>
      <c r="B39" s="130" t="s">
        <v>1699</v>
      </c>
      <c r="C39" s="24" t="s">
        <v>1698</v>
      </c>
      <c r="D39" s="24" t="s">
        <v>398</v>
      </c>
      <c r="E39" s="24" t="s">
        <v>1009</v>
      </c>
      <c r="F39" s="24" t="s">
        <v>1490</v>
      </c>
      <c r="G39" s="119">
        <v>9120</v>
      </c>
      <c r="H39" s="157"/>
      <c r="I39" s="44"/>
      <c r="J39" s="45"/>
      <c r="K39" s="45"/>
      <c r="L39" s="45"/>
      <c r="M39" s="45">
        <f t="shared" si="0"/>
        <v>0</v>
      </c>
      <c r="N39" s="46">
        <f t="shared" si="1"/>
        <v>9120</v>
      </c>
      <c r="O39" s="47">
        <v>40110</v>
      </c>
      <c r="P39" s="48"/>
      <c r="Q39" s="49">
        <f t="shared" si="2"/>
        <v>0</v>
      </c>
      <c r="R39" s="49">
        <f t="shared" si="3"/>
        <v>0</v>
      </c>
      <c r="S39" s="50">
        <f t="shared" si="4"/>
        <v>9120</v>
      </c>
      <c r="T39" s="50">
        <f t="shared" si="5"/>
        <v>0</v>
      </c>
      <c r="U39" s="109"/>
      <c r="V39" s="109" t="s">
        <v>1693</v>
      </c>
      <c r="W39" s="113" t="s">
        <v>1692</v>
      </c>
      <c r="X39" s="116" t="s">
        <v>410</v>
      </c>
      <c r="Y39" s="116" t="s">
        <v>1000</v>
      </c>
      <c r="Z39" s="116" t="s">
        <v>1490</v>
      </c>
      <c r="AA39" s="116" t="s">
        <v>1567</v>
      </c>
      <c r="AB39" s="116">
        <v>470</v>
      </c>
      <c r="AC39" s="118" t="s">
        <v>1568</v>
      </c>
    </row>
    <row r="40" spans="1:29" s="5" customFormat="1">
      <c r="A40" s="135">
        <v>34</v>
      </c>
      <c r="B40" s="130" t="s">
        <v>1701</v>
      </c>
      <c r="C40" s="24" t="s">
        <v>1700</v>
      </c>
      <c r="D40" s="24" t="s">
        <v>1014</v>
      </c>
      <c r="E40" s="24" t="s">
        <v>1013</v>
      </c>
      <c r="F40" s="24" t="s">
        <v>1490</v>
      </c>
      <c r="G40" s="119">
        <v>9200</v>
      </c>
      <c r="H40" s="157"/>
      <c r="I40" s="44"/>
      <c r="J40" s="45"/>
      <c r="K40" s="45"/>
      <c r="L40" s="45"/>
      <c r="M40" s="45">
        <f t="shared" si="0"/>
        <v>0</v>
      </c>
      <c r="N40" s="46">
        <f t="shared" si="1"/>
        <v>9200</v>
      </c>
      <c r="O40" s="47">
        <v>40110</v>
      </c>
      <c r="P40" s="48"/>
      <c r="Q40" s="49">
        <f t="shared" si="2"/>
        <v>0</v>
      </c>
      <c r="R40" s="49">
        <f t="shared" si="3"/>
        <v>0</v>
      </c>
      <c r="S40" s="50">
        <f t="shared" si="4"/>
        <v>9200</v>
      </c>
      <c r="T40" s="50">
        <f t="shared" si="5"/>
        <v>0</v>
      </c>
      <c r="U40" s="109"/>
      <c r="V40" s="109" t="s">
        <v>1695</v>
      </c>
      <c r="W40" s="113" t="s">
        <v>1694</v>
      </c>
      <c r="X40" s="116" t="s">
        <v>398</v>
      </c>
      <c r="Y40" s="116" t="s">
        <v>1001</v>
      </c>
      <c r="Z40" s="116" t="s">
        <v>1490</v>
      </c>
      <c r="AA40" s="116" t="s">
        <v>1569</v>
      </c>
      <c r="AB40" s="116">
        <v>410</v>
      </c>
      <c r="AC40" s="118" t="s">
        <v>1520</v>
      </c>
    </row>
    <row r="41" spans="1:29" s="5" customFormat="1">
      <c r="A41" s="129">
        <v>35</v>
      </c>
      <c r="B41" s="130" t="s">
        <v>1703</v>
      </c>
      <c r="C41" s="24" t="s">
        <v>1702</v>
      </c>
      <c r="D41" s="24" t="s">
        <v>817</v>
      </c>
      <c r="E41" s="24" t="s">
        <v>1019</v>
      </c>
      <c r="F41" s="24" t="s">
        <v>1490</v>
      </c>
      <c r="G41" s="119">
        <v>8770</v>
      </c>
      <c r="H41" s="157"/>
      <c r="I41" s="44"/>
      <c r="J41" s="45"/>
      <c r="K41" s="45"/>
      <c r="L41" s="45"/>
      <c r="M41" s="45">
        <f t="shared" si="0"/>
        <v>0</v>
      </c>
      <c r="N41" s="46">
        <f t="shared" si="1"/>
        <v>8770</v>
      </c>
      <c r="O41" s="47">
        <v>40110</v>
      </c>
      <c r="P41" s="48"/>
      <c r="Q41" s="49">
        <f t="shared" si="2"/>
        <v>0</v>
      </c>
      <c r="R41" s="49">
        <f t="shared" si="3"/>
        <v>0</v>
      </c>
      <c r="S41" s="50">
        <f t="shared" si="4"/>
        <v>8770</v>
      </c>
      <c r="T41" s="50">
        <f t="shared" si="5"/>
        <v>0</v>
      </c>
      <c r="U41" s="109"/>
      <c r="V41" s="109" t="s">
        <v>1697</v>
      </c>
      <c r="W41" s="113" t="s">
        <v>1696</v>
      </c>
      <c r="X41" s="116" t="s">
        <v>390</v>
      </c>
      <c r="Y41" s="116" t="s">
        <v>1003</v>
      </c>
      <c r="Z41" s="116" t="s">
        <v>1490</v>
      </c>
      <c r="AA41" s="116" t="s">
        <v>1570</v>
      </c>
      <c r="AB41" s="116">
        <v>480</v>
      </c>
      <c r="AC41" s="118" t="s">
        <v>1497</v>
      </c>
    </row>
    <row r="42" spans="1:29" s="5" customFormat="1">
      <c r="A42" s="129">
        <v>36</v>
      </c>
      <c r="B42" s="130" t="s">
        <v>1705</v>
      </c>
      <c r="C42" s="24" t="s">
        <v>1704</v>
      </c>
      <c r="D42" s="24" t="s">
        <v>486</v>
      </c>
      <c r="E42" s="24" t="s">
        <v>1027</v>
      </c>
      <c r="F42" s="24" t="s">
        <v>1490</v>
      </c>
      <c r="G42" s="119">
        <v>9030</v>
      </c>
      <c r="H42" s="157"/>
      <c r="I42" s="44"/>
      <c r="J42" s="45"/>
      <c r="K42" s="45"/>
      <c r="L42" s="45"/>
      <c r="M42" s="45">
        <f t="shared" si="0"/>
        <v>0</v>
      </c>
      <c r="N42" s="46">
        <f t="shared" si="1"/>
        <v>9030</v>
      </c>
      <c r="O42" s="47">
        <v>35220</v>
      </c>
      <c r="P42" s="48"/>
      <c r="Q42" s="49">
        <f t="shared" si="2"/>
        <v>0</v>
      </c>
      <c r="R42" s="49">
        <f t="shared" si="3"/>
        <v>0</v>
      </c>
      <c r="S42" s="50">
        <f t="shared" si="4"/>
        <v>9030</v>
      </c>
      <c r="T42" s="50">
        <f t="shared" si="5"/>
        <v>0</v>
      </c>
      <c r="U42" s="109"/>
      <c r="V42" s="109" t="s">
        <v>1699</v>
      </c>
      <c r="W42" s="113" t="s">
        <v>1698</v>
      </c>
      <c r="X42" s="116" t="s">
        <v>398</v>
      </c>
      <c r="Y42" s="116" t="s">
        <v>1009</v>
      </c>
      <c r="Z42" s="116" t="s">
        <v>1490</v>
      </c>
      <c r="AA42" s="116" t="s">
        <v>1571</v>
      </c>
      <c r="AB42" s="116">
        <v>520</v>
      </c>
      <c r="AC42" s="118" t="s">
        <v>1572</v>
      </c>
    </row>
    <row r="43" spans="1:29" s="5" customFormat="1">
      <c r="A43" s="135">
        <v>37</v>
      </c>
      <c r="B43" s="130" t="s">
        <v>1707</v>
      </c>
      <c r="C43" s="24" t="s">
        <v>1706</v>
      </c>
      <c r="D43" s="24" t="s">
        <v>398</v>
      </c>
      <c r="E43" s="24" t="s">
        <v>1029</v>
      </c>
      <c r="F43" s="24" t="s">
        <v>1490</v>
      </c>
      <c r="G43" s="119">
        <v>8470</v>
      </c>
      <c r="H43" s="157"/>
      <c r="I43" s="44"/>
      <c r="J43" s="45"/>
      <c r="K43" s="45"/>
      <c r="L43" s="45"/>
      <c r="M43" s="45">
        <f t="shared" si="0"/>
        <v>0</v>
      </c>
      <c r="N43" s="46">
        <f t="shared" si="1"/>
        <v>8470</v>
      </c>
      <c r="O43" s="47">
        <v>35220</v>
      </c>
      <c r="P43" s="48"/>
      <c r="Q43" s="49">
        <f t="shared" si="2"/>
        <v>0</v>
      </c>
      <c r="R43" s="49">
        <f t="shared" si="3"/>
        <v>0</v>
      </c>
      <c r="S43" s="50">
        <f t="shared" si="4"/>
        <v>8470</v>
      </c>
      <c r="T43" s="50">
        <f t="shared" si="5"/>
        <v>0</v>
      </c>
      <c r="U43" s="109"/>
      <c r="V43" s="109" t="s">
        <v>1701</v>
      </c>
      <c r="W43" s="113" t="s">
        <v>1700</v>
      </c>
      <c r="X43" s="116" t="s">
        <v>1014</v>
      </c>
      <c r="Y43" s="116" t="s">
        <v>1013</v>
      </c>
      <c r="Z43" s="116" t="s">
        <v>1490</v>
      </c>
      <c r="AA43" s="116" t="s">
        <v>1573</v>
      </c>
      <c r="AB43" s="116">
        <v>530</v>
      </c>
      <c r="AC43" s="118" t="s">
        <v>1574</v>
      </c>
    </row>
    <row r="44" spans="1:29" s="5" customFormat="1">
      <c r="A44" s="129">
        <v>38</v>
      </c>
      <c r="B44" s="130" t="s">
        <v>1709</v>
      </c>
      <c r="C44" s="24" t="s">
        <v>1708</v>
      </c>
      <c r="D44" s="24" t="s">
        <v>398</v>
      </c>
      <c r="E44" s="24" t="s">
        <v>1032</v>
      </c>
      <c r="F44" s="24" t="s">
        <v>1490</v>
      </c>
      <c r="G44" s="119">
        <v>8260</v>
      </c>
      <c r="H44" s="157"/>
      <c r="I44" s="44"/>
      <c r="J44" s="45"/>
      <c r="K44" s="45"/>
      <c r="L44" s="45"/>
      <c r="M44" s="45">
        <f t="shared" si="0"/>
        <v>0</v>
      </c>
      <c r="N44" s="46">
        <f t="shared" si="1"/>
        <v>8260</v>
      </c>
      <c r="O44" s="47">
        <v>35220</v>
      </c>
      <c r="P44" s="48"/>
      <c r="Q44" s="49">
        <f t="shared" si="2"/>
        <v>0</v>
      </c>
      <c r="R44" s="49">
        <f t="shared" si="3"/>
        <v>0</v>
      </c>
      <c r="S44" s="50">
        <f t="shared" si="4"/>
        <v>8260</v>
      </c>
      <c r="T44" s="50">
        <f t="shared" si="5"/>
        <v>0</v>
      </c>
      <c r="U44" s="109"/>
      <c r="V44" s="109" t="s">
        <v>1703</v>
      </c>
      <c r="W44" s="113" t="s">
        <v>1702</v>
      </c>
      <c r="X44" s="116" t="s">
        <v>817</v>
      </c>
      <c r="Y44" s="116" t="s">
        <v>1019</v>
      </c>
      <c r="Z44" s="116" t="s">
        <v>1490</v>
      </c>
      <c r="AA44" s="116" t="s">
        <v>1575</v>
      </c>
      <c r="AB44" s="116">
        <v>500</v>
      </c>
      <c r="AC44" s="118" t="s">
        <v>1558</v>
      </c>
    </row>
    <row r="45" spans="1:29" s="5" customFormat="1">
      <c r="A45" s="129">
        <v>39</v>
      </c>
      <c r="B45" s="130" t="s">
        <v>1711</v>
      </c>
      <c r="C45" s="24" t="s">
        <v>1710</v>
      </c>
      <c r="D45" s="24" t="s">
        <v>455</v>
      </c>
      <c r="E45" s="24" t="s">
        <v>1035</v>
      </c>
      <c r="F45" s="24" t="s">
        <v>1490</v>
      </c>
      <c r="G45" s="119">
        <v>10630</v>
      </c>
      <c r="H45" s="157"/>
      <c r="I45" s="44"/>
      <c r="J45" s="45"/>
      <c r="K45" s="45"/>
      <c r="L45" s="45"/>
      <c r="M45" s="45">
        <f t="shared" si="0"/>
        <v>0</v>
      </c>
      <c r="N45" s="46">
        <f t="shared" si="1"/>
        <v>10630</v>
      </c>
      <c r="O45" s="47">
        <v>35220</v>
      </c>
      <c r="P45" s="48"/>
      <c r="Q45" s="49">
        <f t="shared" si="2"/>
        <v>0</v>
      </c>
      <c r="R45" s="49">
        <f t="shared" si="3"/>
        <v>0</v>
      </c>
      <c r="S45" s="50">
        <f t="shared" si="4"/>
        <v>10630</v>
      </c>
      <c r="T45" s="50">
        <f t="shared" si="5"/>
        <v>0</v>
      </c>
      <c r="U45" s="109"/>
      <c r="V45" s="109" t="s">
        <v>1705</v>
      </c>
      <c r="W45" s="113" t="s">
        <v>1704</v>
      </c>
      <c r="X45" s="116" t="s">
        <v>486</v>
      </c>
      <c r="Y45" s="116" t="s">
        <v>1027</v>
      </c>
      <c r="Z45" s="116" t="s">
        <v>1490</v>
      </c>
      <c r="AA45" s="116" t="s">
        <v>1556</v>
      </c>
      <c r="AB45" s="116">
        <v>520</v>
      </c>
      <c r="AC45" s="118" t="s">
        <v>1557</v>
      </c>
    </row>
    <row r="46" spans="1:29" s="5" customFormat="1">
      <c r="A46" s="135">
        <v>40</v>
      </c>
      <c r="B46" s="130" t="s">
        <v>1715</v>
      </c>
      <c r="C46" s="24" t="s">
        <v>1714</v>
      </c>
      <c r="D46" s="24" t="s">
        <v>486</v>
      </c>
      <c r="E46" s="24" t="s">
        <v>1037</v>
      </c>
      <c r="F46" s="24" t="s">
        <v>1490</v>
      </c>
      <c r="G46" s="119">
        <v>9140</v>
      </c>
      <c r="H46" s="157"/>
      <c r="I46" s="44"/>
      <c r="J46" s="45"/>
      <c r="K46" s="45"/>
      <c r="L46" s="45"/>
      <c r="M46" s="45">
        <f t="shared" si="0"/>
        <v>0</v>
      </c>
      <c r="N46" s="46">
        <f t="shared" si="1"/>
        <v>9140</v>
      </c>
      <c r="O46" s="47">
        <v>35220</v>
      </c>
      <c r="P46" s="48"/>
      <c r="Q46" s="49">
        <f t="shared" si="2"/>
        <v>0</v>
      </c>
      <c r="R46" s="49">
        <f t="shared" si="3"/>
        <v>0</v>
      </c>
      <c r="S46" s="50">
        <f t="shared" si="4"/>
        <v>9140</v>
      </c>
      <c r="T46" s="50">
        <f t="shared" si="5"/>
        <v>0</v>
      </c>
      <c r="U46" s="109"/>
      <c r="V46" s="109" t="s">
        <v>1709</v>
      </c>
      <c r="W46" s="113" t="s">
        <v>1708</v>
      </c>
      <c r="X46" s="116" t="s">
        <v>398</v>
      </c>
      <c r="Y46" s="116" t="s">
        <v>1032</v>
      </c>
      <c r="Z46" s="116" t="s">
        <v>1490</v>
      </c>
      <c r="AA46" s="116" t="s">
        <v>1576</v>
      </c>
      <c r="AB46" s="116">
        <v>470</v>
      </c>
      <c r="AC46" s="118" t="s">
        <v>1577</v>
      </c>
    </row>
    <row r="47" spans="1:29" s="5" customFormat="1">
      <c r="A47" s="129">
        <v>41</v>
      </c>
      <c r="B47" s="130" t="s">
        <v>1717</v>
      </c>
      <c r="C47" s="24" t="s">
        <v>1716</v>
      </c>
      <c r="D47" s="24" t="s">
        <v>390</v>
      </c>
      <c r="E47" s="24" t="s">
        <v>1038</v>
      </c>
      <c r="F47" s="24" t="s">
        <v>1490</v>
      </c>
      <c r="G47" s="119">
        <v>9180</v>
      </c>
      <c r="H47" s="157"/>
      <c r="I47" s="44"/>
      <c r="J47" s="45"/>
      <c r="K47" s="45"/>
      <c r="L47" s="45"/>
      <c r="M47" s="45">
        <f t="shared" si="0"/>
        <v>0</v>
      </c>
      <c r="N47" s="46">
        <f t="shared" si="1"/>
        <v>9180</v>
      </c>
      <c r="O47" s="47">
        <v>14850</v>
      </c>
      <c r="P47" s="48"/>
      <c r="Q47" s="49">
        <f t="shared" si="2"/>
        <v>0</v>
      </c>
      <c r="R47" s="49">
        <f t="shared" si="3"/>
        <v>0</v>
      </c>
      <c r="S47" s="50">
        <f t="shared" si="4"/>
        <v>9180</v>
      </c>
      <c r="T47" s="50">
        <f t="shared" si="5"/>
        <v>0</v>
      </c>
      <c r="U47" s="109"/>
      <c r="V47" s="109" t="s">
        <v>1711</v>
      </c>
      <c r="W47" s="113" t="s">
        <v>1710</v>
      </c>
      <c r="X47" s="116" t="s">
        <v>455</v>
      </c>
      <c r="Y47" s="116" t="s">
        <v>1035</v>
      </c>
      <c r="Z47" s="116" t="s">
        <v>1490</v>
      </c>
      <c r="AA47" s="116" t="s">
        <v>1578</v>
      </c>
      <c r="AB47" s="116">
        <v>610</v>
      </c>
      <c r="AC47" s="118" t="s">
        <v>1579</v>
      </c>
    </row>
    <row r="48" spans="1:29" s="5" customFormat="1">
      <c r="A48" s="129">
        <v>42</v>
      </c>
      <c r="B48" s="130" t="s">
        <v>1719</v>
      </c>
      <c r="C48" s="24" t="s">
        <v>1718</v>
      </c>
      <c r="D48" s="24" t="s">
        <v>390</v>
      </c>
      <c r="E48" s="24" t="s">
        <v>1042</v>
      </c>
      <c r="F48" s="24" t="s">
        <v>1490</v>
      </c>
      <c r="G48" s="119">
        <v>9290</v>
      </c>
      <c r="H48" s="157"/>
      <c r="I48" s="44"/>
      <c r="J48" s="45"/>
      <c r="K48" s="45"/>
      <c r="L48" s="45"/>
      <c r="M48" s="45">
        <f t="shared" si="0"/>
        <v>0</v>
      </c>
      <c r="N48" s="46">
        <f t="shared" si="1"/>
        <v>9290</v>
      </c>
      <c r="O48" s="47">
        <v>14850</v>
      </c>
      <c r="P48" s="48"/>
      <c r="Q48" s="49">
        <f t="shared" si="2"/>
        <v>0</v>
      </c>
      <c r="R48" s="49">
        <f t="shared" si="3"/>
        <v>0</v>
      </c>
      <c r="S48" s="50">
        <f t="shared" si="4"/>
        <v>9290</v>
      </c>
      <c r="T48" s="50">
        <f t="shared" si="5"/>
        <v>0</v>
      </c>
      <c r="U48" s="109"/>
      <c r="V48" s="109" t="s">
        <v>1713</v>
      </c>
      <c r="W48" s="113" t="s">
        <v>1712</v>
      </c>
      <c r="X48" s="116" t="s">
        <v>398</v>
      </c>
      <c r="Y48" s="116" t="s">
        <v>1580</v>
      </c>
      <c r="Z48" s="116" t="s">
        <v>1490</v>
      </c>
      <c r="AA48" s="116" t="s">
        <v>1581</v>
      </c>
      <c r="AB48" s="116">
        <v>470</v>
      </c>
      <c r="AC48" s="118" t="s">
        <v>1582</v>
      </c>
    </row>
    <row r="49" spans="1:29" s="5" customFormat="1">
      <c r="A49" s="135">
        <v>43</v>
      </c>
      <c r="B49" s="130" t="s">
        <v>1721</v>
      </c>
      <c r="C49" s="24" t="s">
        <v>1720</v>
      </c>
      <c r="D49" s="24" t="s">
        <v>432</v>
      </c>
      <c r="E49" s="24" t="s">
        <v>1043</v>
      </c>
      <c r="F49" s="24" t="s">
        <v>1491</v>
      </c>
      <c r="G49" s="119">
        <v>8890</v>
      </c>
      <c r="H49" s="157"/>
      <c r="I49" s="44"/>
      <c r="J49" s="45"/>
      <c r="K49" s="45"/>
      <c r="L49" s="45"/>
      <c r="M49" s="45">
        <f t="shared" si="0"/>
        <v>0</v>
      </c>
      <c r="N49" s="46">
        <f t="shared" si="1"/>
        <v>8890</v>
      </c>
      <c r="O49" s="47">
        <v>14850</v>
      </c>
      <c r="P49" s="48"/>
      <c r="Q49" s="49">
        <f t="shared" si="2"/>
        <v>0</v>
      </c>
      <c r="R49" s="49">
        <f t="shared" si="3"/>
        <v>0</v>
      </c>
      <c r="S49" s="50">
        <f t="shared" si="4"/>
        <v>8890</v>
      </c>
      <c r="T49" s="50">
        <f t="shared" si="5"/>
        <v>0</v>
      </c>
      <c r="U49" s="109"/>
      <c r="V49" s="109" t="s">
        <v>1715</v>
      </c>
      <c r="W49" s="113" t="s">
        <v>1714</v>
      </c>
      <c r="X49" s="116" t="s">
        <v>486</v>
      </c>
      <c r="Y49" s="116" t="s">
        <v>1037</v>
      </c>
      <c r="Z49" s="116" t="s">
        <v>1490</v>
      </c>
      <c r="AA49" s="116" t="s">
        <v>1498</v>
      </c>
      <c r="AB49" s="116">
        <v>520</v>
      </c>
      <c r="AC49" s="118" t="s">
        <v>1583</v>
      </c>
    </row>
    <row r="50" spans="1:29" s="5" customFormat="1">
      <c r="A50" s="129">
        <v>44</v>
      </c>
      <c r="B50" s="130" t="s">
        <v>1723</v>
      </c>
      <c r="C50" s="24" t="s">
        <v>1722</v>
      </c>
      <c r="D50" s="24" t="s">
        <v>817</v>
      </c>
      <c r="E50" s="24" t="s">
        <v>1049</v>
      </c>
      <c r="F50" s="24" t="s">
        <v>1490</v>
      </c>
      <c r="G50" s="119">
        <v>9090</v>
      </c>
      <c r="H50" s="157"/>
      <c r="I50" s="44"/>
      <c r="J50" s="45"/>
      <c r="K50" s="45"/>
      <c r="L50" s="45"/>
      <c r="M50" s="45">
        <f t="shared" si="0"/>
        <v>0</v>
      </c>
      <c r="N50" s="46">
        <f t="shared" si="1"/>
        <v>9090</v>
      </c>
      <c r="O50" s="47">
        <v>14850</v>
      </c>
      <c r="P50" s="48"/>
      <c r="Q50" s="49">
        <f t="shared" si="2"/>
        <v>0</v>
      </c>
      <c r="R50" s="49">
        <f t="shared" si="3"/>
        <v>0</v>
      </c>
      <c r="S50" s="50">
        <f t="shared" si="4"/>
        <v>9090</v>
      </c>
      <c r="T50" s="50">
        <f t="shared" si="5"/>
        <v>0</v>
      </c>
      <c r="U50" s="109"/>
      <c r="V50" s="109" t="s">
        <v>1717</v>
      </c>
      <c r="W50" s="113" t="s">
        <v>1716</v>
      </c>
      <c r="X50" s="116" t="s">
        <v>390</v>
      </c>
      <c r="Y50" s="116" t="s">
        <v>1038</v>
      </c>
      <c r="Z50" s="116" t="s">
        <v>1490</v>
      </c>
      <c r="AA50" s="116" t="s">
        <v>1584</v>
      </c>
      <c r="AB50" s="116">
        <v>520</v>
      </c>
      <c r="AC50" s="118" t="s">
        <v>1501</v>
      </c>
    </row>
    <row r="51" spans="1:29" s="5" customFormat="1">
      <c r="A51" s="129">
        <v>45</v>
      </c>
      <c r="B51" s="130" t="s">
        <v>1725</v>
      </c>
      <c r="C51" s="24" t="s">
        <v>1724</v>
      </c>
      <c r="D51" s="24" t="s">
        <v>398</v>
      </c>
      <c r="E51" s="24" t="s">
        <v>1050</v>
      </c>
      <c r="F51" s="24" t="s">
        <v>1490</v>
      </c>
      <c r="G51" s="119">
        <v>7230</v>
      </c>
      <c r="H51" s="157"/>
      <c r="I51" s="44"/>
      <c r="J51" s="45"/>
      <c r="K51" s="45"/>
      <c r="L51" s="45"/>
      <c r="M51" s="45">
        <f t="shared" si="0"/>
        <v>0</v>
      </c>
      <c r="N51" s="46">
        <f t="shared" si="1"/>
        <v>7230</v>
      </c>
      <c r="O51" s="47">
        <v>14850</v>
      </c>
      <c r="P51" s="48"/>
      <c r="Q51" s="49">
        <f t="shared" si="2"/>
        <v>0</v>
      </c>
      <c r="R51" s="49">
        <f t="shared" si="3"/>
        <v>0</v>
      </c>
      <c r="S51" s="50">
        <f t="shared" si="4"/>
        <v>7230</v>
      </c>
      <c r="T51" s="50">
        <f t="shared" si="5"/>
        <v>0</v>
      </c>
      <c r="U51" s="109"/>
      <c r="V51" s="109" t="s">
        <v>1719</v>
      </c>
      <c r="W51" s="113" t="s">
        <v>1718</v>
      </c>
      <c r="X51" s="116" t="s">
        <v>390</v>
      </c>
      <c r="Y51" s="116" t="s">
        <v>1042</v>
      </c>
      <c r="Z51" s="116" t="s">
        <v>1490</v>
      </c>
      <c r="AA51" s="116" t="s">
        <v>1585</v>
      </c>
      <c r="AB51" s="116">
        <v>530</v>
      </c>
      <c r="AC51" s="118" t="s">
        <v>1586</v>
      </c>
    </row>
    <row r="52" spans="1:29" s="5" customFormat="1">
      <c r="A52" s="135">
        <v>46</v>
      </c>
      <c r="B52" s="130" t="s">
        <v>1727</v>
      </c>
      <c r="C52" s="24" t="s">
        <v>1726</v>
      </c>
      <c r="D52" s="24" t="s">
        <v>398</v>
      </c>
      <c r="E52" s="24" t="s">
        <v>1055</v>
      </c>
      <c r="F52" s="24" t="s">
        <v>1490</v>
      </c>
      <c r="G52" s="119">
        <v>7180</v>
      </c>
      <c r="H52" s="157"/>
      <c r="I52" s="44"/>
      <c r="J52" s="45"/>
      <c r="K52" s="45"/>
      <c r="L52" s="45"/>
      <c r="M52" s="45">
        <f t="shared" si="0"/>
        <v>0</v>
      </c>
      <c r="N52" s="46">
        <f t="shared" si="1"/>
        <v>7180</v>
      </c>
      <c r="O52" s="47">
        <v>14850</v>
      </c>
      <c r="P52" s="48"/>
      <c r="Q52" s="49">
        <f t="shared" si="2"/>
        <v>0</v>
      </c>
      <c r="R52" s="49">
        <f t="shared" si="3"/>
        <v>0</v>
      </c>
      <c r="S52" s="50">
        <f t="shared" si="4"/>
        <v>7180</v>
      </c>
      <c r="T52" s="50">
        <f t="shared" si="5"/>
        <v>0</v>
      </c>
      <c r="U52" s="109"/>
      <c r="V52" s="109" t="s">
        <v>1721</v>
      </c>
      <c r="W52" s="113" t="s">
        <v>1720</v>
      </c>
      <c r="X52" s="116" t="s">
        <v>432</v>
      </c>
      <c r="Y52" s="116" t="s">
        <v>1043</v>
      </c>
      <c r="Z52" s="116" t="s">
        <v>1491</v>
      </c>
      <c r="AA52" s="116" t="s">
        <v>1587</v>
      </c>
      <c r="AB52" s="116">
        <v>510</v>
      </c>
      <c r="AC52" s="118" t="s">
        <v>1502</v>
      </c>
    </row>
    <row r="53" spans="1:29" s="5" customFormat="1">
      <c r="A53" s="129">
        <v>47</v>
      </c>
      <c r="B53" s="130" t="s">
        <v>1729</v>
      </c>
      <c r="C53" s="24" t="s">
        <v>1728</v>
      </c>
      <c r="D53" s="24" t="s">
        <v>439</v>
      </c>
      <c r="E53" s="24" t="s">
        <v>1057</v>
      </c>
      <c r="F53" s="24" t="s">
        <v>1490</v>
      </c>
      <c r="G53" s="119">
        <v>8980</v>
      </c>
      <c r="H53" s="157"/>
      <c r="I53" s="44"/>
      <c r="J53" s="45"/>
      <c r="K53" s="45"/>
      <c r="L53" s="45"/>
      <c r="M53" s="45">
        <f t="shared" si="0"/>
        <v>0</v>
      </c>
      <c r="N53" s="46">
        <f t="shared" si="1"/>
        <v>8980</v>
      </c>
      <c r="O53" s="47">
        <v>14850</v>
      </c>
      <c r="P53" s="48"/>
      <c r="Q53" s="49">
        <f t="shared" si="2"/>
        <v>0</v>
      </c>
      <c r="R53" s="49">
        <f t="shared" si="3"/>
        <v>0</v>
      </c>
      <c r="S53" s="50">
        <f t="shared" si="4"/>
        <v>8980</v>
      </c>
      <c r="T53" s="50">
        <f t="shared" si="5"/>
        <v>0</v>
      </c>
      <c r="U53" s="109"/>
      <c r="V53" s="109" t="s">
        <v>1723</v>
      </c>
      <c r="W53" s="113" t="s">
        <v>1722</v>
      </c>
      <c r="X53" s="116" t="s">
        <v>817</v>
      </c>
      <c r="Y53" s="116" t="s">
        <v>1049</v>
      </c>
      <c r="Z53" s="116" t="s">
        <v>1490</v>
      </c>
      <c r="AA53" s="116" t="s">
        <v>1588</v>
      </c>
      <c r="AB53" s="116">
        <v>520</v>
      </c>
      <c r="AC53" s="118" t="s">
        <v>1589</v>
      </c>
    </row>
    <row r="54" spans="1:29" s="5" customFormat="1">
      <c r="A54" s="129">
        <v>48</v>
      </c>
      <c r="B54" s="130" t="s">
        <v>1731</v>
      </c>
      <c r="C54" s="24" t="s">
        <v>1730</v>
      </c>
      <c r="D54" s="24" t="s">
        <v>1060</v>
      </c>
      <c r="E54" s="24" t="s">
        <v>1059</v>
      </c>
      <c r="F54" s="24" t="s">
        <v>1490</v>
      </c>
      <c r="G54" s="119">
        <v>8620</v>
      </c>
      <c r="H54" s="157"/>
      <c r="I54" s="44"/>
      <c r="J54" s="45"/>
      <c r="K54" s="45"/>
      <c r="L54" s="45"/>
      <c r="M54" s="45">
        <f t="shared" si="0"/>
        <v>0</v>
      </c>
      <c r="N54" s="46">
        <f t="shared" si="1"/>
        <v>8620</v>
      </c>
      <c r="O54" s="47">
        <v>14850</v>
      </c>
      <c r="P54" s="48"/>
      <c r="Q54" s="49">
        <f t="shared" si="2"/>
        <v>0</v>
      </c>
      <c r="R54" s="49">
        <f t="shared" si="3"/>
        <v>0</v>
      </c>
      <c r="S54" s="50">
        <f t="shared" si="4"/>
        <v>8620</v>
      </c>
      <c r="T54" s="50">
        <f t="shared" si="5"/>
        <v>0</v>
      </c>
      <c r="U54" s="109"/>
      <c r="V54" s="109" t="s">
        <v>1725</v>
      </c>
      <c r="W54" s="113" t="s">
        <v>1724</v>
      </c>
      <c r="X54" s="116" t="s">
        <v>398</v>
      </c>
      <c r="Y54" s="116" t="s">
        <v>1050</v>
      </c>
      <c r="Z54" s="116" t="s">
        <v>1490</v>
      </c>
      <c r="AA54" s="116" t="s">
        <v>1590</v>
      </c>
      <c r="AB54" s="116">
        <v>410</v>
      </c>
      <c r="AC54" s="118" t="s">
        <v>1521</v>
      </c>
    </row>
    <row r="55" spans="1:29" s="5" customFormat="1">
      <c r="A55" s="135">
        <v>49</v>
      </c>
      <c r="B55" s="130" t="s">
        <v>1733</v>
      </c>
      <c r="C55" s="24" t="s">
        <v>1732</v>
      </c>
      <c r="D55" s="24" t="s">
        <v>398</v>
      </c>
      <c r="E55" s="24" t="s">
        <v>1021</v>
      </c>
      <c r="F55" s="24" t="s">
        <v>1490</v>
      </c>
      <c r="G55" s="119">
        <v>7190</v>
      </c>
      <c r="H55" s="157"/>
      <c r="I55" s="44"/>
      <c r="J55" s="45"/>
      <c r="K55" s="45"/>
      <c r="L55" s="45"/>
      <c r="M55" s="45">
        <f t="shared" si="0"/>
        <v>0</v>
      </c>
      <c r="N55" s="46">
        <f t="shared" si="1"/>
        <v>7190</v>
      </c>
      <c r="O55" s="47">
        <v>14850</v>
      </c>
      <c r="P55" s="48"/>
      <c r="Q55" s="49">
        <f t="shared" si="2"/>
        <v>0</v>
      </c>
      <c r="R55" s="49">
        <f t="shared" si="3"/>
        <v>0</v>
      </c>
      <c r="S55" s="50">
        <f t="shared" si="4"/>
        <v>7190</v>
      </c>
      <c r="T55" s="50">
        <f t="shared" si="5"/>
        <v>0</v>
      </c>
      <c r="U55" s="109"/>
      <c r="V55" s="109" t="s">
        <v>1727</v>
      </c>
      <c r="W55" s="113" t="s">
        <v>1726</v>
      </c>
      <c r="X55" s="116" t="s">
        <v>398</v>
      </c>
      <c r="Y55" s="116" t="s">
        <v>1055</v>
      </c>
      <c r="Z55" s="116" t="s">
        <v>1490</v>
      </c>
      <c r="AA55" s="116" t="s">
        <v>1569</v>
      </c>
      <c r="AB55" s="116">
        <v>410</v>
      </c>
      <c r="AC55" s="118" t="s">
        <v>1520</v>
      </c>
    </row>
    <row r="56" spans="1:29" s="5" customFormat="1">
      <c r="A56" s="129">
        <v>50</v>
      </c>
      <c r="B56" s="130" t="s">
        <v>1735</v>
      </c>
      <c r="C56" s="24" t="s">
        <v>1734</v>
      </c>
      <c r="D56" s="24" t="s">
        <v>398</v>
      </c>
      <c r="E56" s="24" t="s">
        <v>1039</v>
      </c>
      <c r="F56" s="24" t="s">
        <v>1490</v>
      </c>
      <c r="G56" s="119">
        <v>7190</v>
      </c>
      <c r="H56" s="157"/>
      <c r="I56" s="44"/>
      <c r="J56" s="45"/>
      <c r="K56" s="45"/>
      <c r="L56" s="45"/>
      <c r="M56" s="45">
        <f t="shared" si="0"/>
        <v>0</v>
      </c>
      <c r="N56" s="46">
        <f t="shared" si="1"/>
        <v>7190</v>
      </c>
      <c r="O56" s="47">
        <v>14850</v>
      </c>
      <c r="P56" s="48"/>
      <c r="Q56" s="49">
        <f t="shared" si="2"/>
        <v>0</v>
      </c>
      <c r="R56" s="49">
        <f t="shared" si="3"/>
        <v>0</v>
      </c>
      <c r="S56" s="50">
        <f t="shared" si="4"/>
        <v>7190</v>
      </c>
      <c r="T56" s="50">
        <f t="shared" si="5"/>
        <v>0</v>
      </c>
      <c r="U56" s="109"/>
      <c r="V56" s="109" t="s">
        <v>1729</v>
      </c>
      <c r="W56" s="113" t="s">
        <v>1728</v>
      </c>
      <c r="X56" s="116" t="s">
        <v>439</v>
      </c>
      <c r="Y56" s="116" t="s">
        <v>1057</v>
      </c>
      <c r="Z56" s="116" t="s">
        <v>1490</v>
      </c>
      <c r="AA56" s="116" t="s">
        <v>1559</v>
      </c>
      <c r="AB56" s="116">
        <v>510</v>
      </c>
      <c r="AC56" s="118" t="s">
        <v>1560</v>
      </c>
    </row>
    <row r="57" spans="1:29" s="5" customFormat="1">
      <c r="A57" s="129">
        <v>51</v>
      </c>
      <c r="B57" s="130" t="s">
        <v>1737</v>
      </c>
      <c r="C57" s="24" t="s">
        <v>1736</v>
      </c>
      <c r="D57" s="24" t="s">
        <v>427</v>
      </c>
      <c r="E57" s="24" t="s">
        <v>1034</v>
      </c>
      <c r="F57" s="24" t="s">
        <v>1490</v>
      </c>
      <c r="G57" s="119">
        <v>9290</v>
      </c>
      <c r="H57" s="157"/>
      <c r="I57" s="44"/>
      <c r="J57" s="45"/>
      <c r="K57" s="45"/>
      <c r="L57" s="45"/>
      <c r="M57" s="45">
        <f t="shared" si="0"/>
        <v>0</v>
      </c>
      <c r="N57" s="46">
        <f t="shared" si="1"/>
        <v>9290</v>
      </c>
      <c r="O57" s="47">
        <v>14850</v>
      </c>
      <c r="P57" s="48"/>
      <c r="Q57" s="49">
        <f t="shared" si="2"/>
        <v>0</v>
      </c>
      <c r="R57" s="49">
        <f t="shared" si="3"/>
        <v>0</v>
      </c>
      <c r="S57" s="50">
        <f t="shared" si="4"/>
        <v>9290</v>
      </c>
      <c r="T57" s="50">
        <f t="shared" si="5"/>
        <v>0</v>
      </c>
      <c r="U57" s="109"/>
      <c r="V57" s="109" t="s">
        <v>1731</v>
      </c>
      <c r="W57" s="113" t="s">
        <v>1730</v>
      </c>
      <c r="X57" s="116" t="s">
        <v>1060</v>
      </c>
      <c r="Y57" s="116" t="s">
        <v>1059</v>
      </c>
      <c r="Z57" s="116" t="s">
        <v>1490</v>
      </c>
      <c r="AA57" s="116" t="s">
        <v>1591</v>
      </c>
      <c r="AB57" s="116">
        <v>490</v>
      </c>
      <c r="AC57" s="118" t="s">
        <v>1498</v>
      </c>
    </row>
    <row r="58" spans="1:29" s="5" customFormat="1">
      <c r="A58" s="135">
        <v>52</v>
      </c>
      <c r="B58" s="130" t="s">
        <v>1739</v>
      </c>
      <c r="C58" s="24" t="s">
        <v>1738</v>
      </c>
      <c r="D58" s="24" t="s">
        <v>427</v>
      </c>
      <c r="E58" s="24" t="s">
        <v>1040</v>
      </c>
      <c r="F58" s="24" t="s">
        <v>1490</v>
      </c>
      <c r="G58" s="119">
        <v>8180</v>
      </c>
      <c r="H58" s="157"/>
      <c r="I58" s="44"/>
      <c r="J58" s="45"/>
      <c r="K58" s="45"/>
      <c r="L58" s="45"/>
      <c r="M58" s="45">
        <f t="shared" si="0"/>
        <v>0</v>
      </c>
      <c r="N58" s="46">
        <f t="shared" si="1"/>
        <v>8180</v>
      </c>
      <c r="O58" s="47">
        <v>14850</v>
      </c>
      <c r="P58" s="48"/>
      <c r="Q58" s="49">
        <f t="shared" si="2"/>
        <v>0</v>
      </c>
      <c r="R58" s="49">
        <f t="shared" si="3"/>
        <v>0</v>
      </c>
      <c r="S58" s="50">
        <f t="shared" si="4"/>
        <v>8180</v>
      </c>
      <c r="T58" s="50">
        <f t="shared" si="5"/>
        <v>0</v>
      </c>
      <c r="U58" s="109"/>
      <c r="V58" s="109" t="s">
        <v>1733</v>
      </c>
      <c r="W58" s="113" t="s">
        <v>1732</v>
      </c>
      <c r="X58" s="116" t="s">
        <v>398</v>
      </c>
      <c r="Y58" s="116" t="s">
        <v>1021</v>
      </c>
      <c r="Z58" s="116" t="s">
        <v>1490</v>
      </c>
      <c r="AA58" s="116" t="s">
        <v>1515</v>
      </c>
      <c r="AB58" s="116">
        <v>410</v>
      </c>
      <c r="AC58" s="118" t="s">
        <v>1592</v>
      </c>
    </row>
    <row r="59" spans="1:29" s="5" customFormat="1">
      <c r="A59" s="129">
        <v>53</v>
      </c>
      <c r="B59" s="130" t="s">
        <v>1741</v>
      </c>
      <c r="C59" s="24" t="s">
        <v>1740</v>
      </c>
      <c r="D59" s="24" t="s">
        <v>427</v>
      </c>
      <c r="E59" s="24" t="s">
        <v>1048</v>
      </c>
      <c r="F59" s="24" t="s">
        <v>1490</v>
      </c>
      <c r="G59" s="119">
        <v>9160</v>
      </c>
      <c r="H59" s="157"/>
      <c r="I59" s="44"/>
      <c r="J59" s="45"/>
      <c r="K59" s="45"/>
      <c r="L59" s="45"/>
      <c r="M59" s="45">
        <f t="shared" si="0"/>
        <v>0</v>
      </c>
      <c r="N59" s="46">
        <f t="shared" si="1"/>
        <v>9160</v>
      </c>
      <c r="O59" s="47">
        <v>14850</v>
      </c>
      <c r="P59" s="48"/>
      <c r="Q59" s="49">
        <f t="shared" si="2"/>
        <v>0</v>
      </c>
      <c r="R59" s="49">
        <f t="shared" si="3"/>
        <v>0</v>
      </c>
      <c r="S59" s="50">
        <f t="shared" si="4"/>
        <v>9160</v>
      </c>
      <c r="T59" s="50">
        <f t="shared" si="5"/>
        <v>0</v>
      </c>
      <c r="U59" s="109"/>
      <c r="V59" s="109" t="s">
        <v>1735</v>
      </c>
      <c r="W59" s="113" t="s">
        <v>1734</v>
      </c>
      <c r="X59" s="116" t="s">
        <v>398</v>
      </c>
      <c r="Y59" s="116" t="s">
        <v>1039</v>
      </c>
      <c r="Z59" s="116" t="s">
        <v>1490</v>
      </c>
      <c r="AA59" s="116" t="s">
        <v>1515</v>
      </c>
      <c r="AB59" s="116">
        <v>410</v>
      </c>
      <c r="AC59" s="118" t="s">
        <v>1592</v>
      </c>
    </row>
    <row r="60" spans="1:29" s="5" customFormat="1">
      <c r="A60" s="129">
        <v>54</v>
      </c>
      <c r="B60" s="130" t="s">
        <v>1743</v>
      </c>
      <c r="C60" s="24" t="s">
        <v>1742</v>
      </c>
      <c r="D60" s="24" t="s">
        <v>390</v>
      </c>
      <c r="E60" s="24" t="s">
        <v>963</v>
      </c>
      <c r="F60" s="24" t="s">
        <v>1490</v>
      </c>
      <c r="G60" s="119">
        <v>7180</v>
      </c>
      <c r="H60" s="157"/>
      <c r="I60" s="44"/>
      <c r="J60" s="45"/>
      <c r="K60" s="45"/>
      <c r="L60" s="45"/>
      <c r="M60" s="45">
        <f t="shared" si="0"/>
        <v>0</v>
      </c>
      <c r="N60" s="46">
        <f t="shared" si="1"/>
        <v>7180</v>
      </c>
      <c r="O60" s="47">
        <v>14850</v>
      </c>
      <c r="P60" s="48"/>
      <c r="Q60" s="49">
        <f t="shared" si="2"/>
        <v>0</v>
      </c>
      <c r="R60" s="49">
        <f t="shared" si="3"/>
        <v>0</v>
      </c>
      <c r="S60" s="50">
        <f t="shared" si="4"/>
        <v>7180</v>
      </c>
      <c r="T60" s="50">
        <f t="shared" si="5"/>
        <v>0</v>
      </c>
      <c r="U60" s="109"/>
      <c r="V60" s="109" t="s">
        <v>1737</v>
      </c>
      <c r="W60" s="113" t="s">
        <v>1736</v>
      </c>
      <c r="X60" s="116" t="s">
        <v>427</v>
      </c>
      <c r="Y60" s="116" t="s">
        <v>1034</v>
      </c>
      <c r="Z60" s="116" t="s">
        <v>1490</v>
      </c>
      <c r="AA60" s="116" t="s">
        <v>1585</v>
      </c>
      <c r="AB60" s="116">
        <v>530</v>
      </c>
      <c r="AC60" s="118" t="s">
        <v>1586</v>
      </c>
    </row>
    <row r="61" spans="1:29" s="5" customFormat="1">
      <c r="A61" s="135">
        <v>55</v>
      </c>
      <c r="B61" s="130" t="s">
        <v>1745</v>
      </c>
      <c r="C61" s="24" t="s">
        <v>1744</v>
      </c>
      <c r="D61" s="24" t="s">
        <v>390</v>
      </c>
      <c r="E61" s="24" t="s">
        <v>967</v>
      </c>
      <c r="F61" s="24" t="s">
        <v>1490</v>
      </c>
      <c r="G61" s="119">
        <v>7180</v>
      </c>
      <c r="H61" s="157"/>
      <c r="I61" s="44"/>
      <c r="J61" s="45"/>
      <c r="K61" s="45"/>
      <c r="L61" s="45"/>
      <c r="M61" s="45">
        <f t="shared" si="0"/>
        <v>0</v>
      </c>
      <c r="N61" s="46">
        <f t="shared" si="1"/>
        <v>7180</v>
      </c>
      <c r="O61" s="47">
        <v>14850</v>
      </c>
      <c r="P61" s="48"/>
      <c r="Q61" s="49">
        <f t="shared" si="2"/>
        <v>0</v>
      </c>
      <c r="R61" s="49">
        <f t="shared" si="3"/>
        <v>0</v>
      </c>
      <c r="S61" s="50">
        <f t="shared" si="4"/>
        <v>7180</v>
      </c>
      <c r="T61" s="50">
        <f t="shared" si="5"/>
        <v>0</v>
      </c>
      <c r="U61" s="109"/>
      <c r="V61" s="109" t="s">
        <v>1739</v>
      </c>
      <c r="W61" s="113" t="s">
        <v>1738</v>
      </c>
      <c r="X61" s="116" t="s">
        <v>427</v>
      </c>
      <c r="Y61" s="116" t="s">
        <v>1040</v>
      </c>
      <c r="Z61" s="116" t="s">
        <v>1490</v>
      </c>
      <c r="AA61" s="116" t="s">
        <v>1518</v>
      </c>
      <c r="AB61" s="116">
        <v>470</v>
      </c>
      <c r="AC61" s="118" t="s">
        <v>1519</v>
      </c>
    </row>
    <row r="62" spans="1:29" s="5" customFormat="1">
      <c r="A62" s="129">
        <v>56</v>
      </c>
      <c r="B62" s="130" t="s">
        <v>1747</v>
      </c>
      <c r="C62" s="24" t="s">
        <v>1746</v>
      </c>
      <c r="D62" s="24" t="s">
        <v>390</v>
      </c>
      <c r="E62" s="24" t="s">
        <v>979</v>
      </c>
      <c r="F62" s="24" t="s">
        <v>1490</v>
      </c>
      <c r="G62" s="119">
        <v>7180</v>
      </c>
      <c r="H62" s="157"/>
      <c r="I62" s="44"/>
      <c r="J62" s="45"/>
      <c r="K62" s="45"/>
      <c r="L62" s="45"/>
      <c r="M62" s="45">
        <f t="shared" si="0"/>
        <v>0</v>
      </c>
      <c r="N62" s="46">
        <f t="shared" si="1"/>
        <v>7180</v>
      </c>
      <c r="O62" s="47">
        <v>14850</v>
      </c>
      <c r="P62" s="48"/>
      <c r="Q62" s="49">
        <f t="shared" si="2"/>
        <v>0</v>
      </c>
      <c r="R62" s="49">
        <f t="shared" si="3"/>
        <v>0</v>
      </c>
      <c r="S62" s="50">
        <f t="shared" si="4"/>
        <v>7180</v>
      </c>
      <c r="T62" s="50">
        <f t="shared" si="5"/>
        <v>0</v>
      </c>
      <c r="U62" s="109"/>
      <c r="V62" s="109" t="s">
        <v>1741</v>
      </c>
      <c r="W62" s="113" t="s">
        <v>1740</v>
      </c>
      <c r="X62" s="116" t="s">
        <v>427</v>
      </c>
      <c r="Y62" s="116" t="s">
        <v>1048</v>
      </c>
      <c r="Z62" s="116" t="s">
        <v>1490</v>
      </c>
      <c r="AA62" s="116" t="s">
        <v>1593</v>
      </c>
      <c r="AB62" s="116">
        <v>520</v>
      </c>
      <c r="AC62" s="118" t="s">
        <v>1594</v>
      </c>
    </row>
    <row r="63" spans="1:29" s="5" customFormat="1">
      <c r="A63" s="129">
        <v>57</v>
      </c>
      <c r="B63" s="130" t="s">
        <v>1749</v>
      </c>
      <c r="C63" s="24" t="s">
        <v>1748</v>
      </c>
      <c r="D63" s="24" t="s">
        <v>390</v>
      </c>
      <c r="E63" s="24" t="s">
        <v>983</v>
      </c>
      <c r="F63" s="24" t="s">
        <v>1490</v>
      </c>
      <c r="G63" s="119">
        <v>8450</v>
      </c>
      <c r="H63" s="157"/>
      <c r="I63" s="44"/>
      <c r="J63" s="45"/>
      <c r="K63" s="45"/>
      <c r="L63" s="45"/>
      <c r="M63" s="45">
        <f t="shared" si="0"/>
        <v>0</v>
      </c>
      <c r="N63" s="46">
        <f t="shared" si="1"/>
        <v>8450</v>
      </c>
      <c r="O63" s="47">
        <v>14850</v>
      </c>
      <c r="P63" s="48"/>
      <c r="Q63" s="49">
        <f t="shared" si="2"/>
        <v>0</v>
      </c>
      <c r="R63" s="49">
        <f t="shared" si="3"/>
        <v>0</v>
      </c>
      <c r="S63" s="50">
        <f t="shared" si="4"/>
        <v>8450</v>
      </c>
      <c r="T63" s="50">
        <f t="shared" si="5"/>
        <v>0</v>
      </c>
      <c r="U63" s="109"/>
      <c r="V63" s="109" t="s">
        <v>1743</v>
      </c>
      <c r="W63" s="113" t="s">
        <v>1742</v>
      </c>
      <c r="X63" s="116" t="s">
        <v>390</v>
      </c>
      <c r="Y63" s="116" t="s">
        <v>963</v>
      </c>
      <c r="Z63" s="116" t="s">
        <v>1490</v>
      </c>
      <c r="AA63" s="116" t="s">
        <v>1569</v>
      </c>
      <c r="AB63" s="116">
        <v>410</v>
      </c>
      <c r="AC63" s="118" t="s">
        <v>1520</v>
      </c>
    </row>
    <row r="64" spans="1:29" s="5" customFormat="1">
      <c r="A64" s="135">
        <v>58</v>
      </c>
      <c r="B64" s="130" t="s">
        <v>1751</v>
      </c>
      <c r="C64" s="24" t="s">
        <v>1750</v>
      </c>
      <c r="D64" s="24" t="s">
        <v>390</v>
      </c>
      <c r="E64" s="24" t="s">
        <v>984</v>
      </c>
      <c r="F64" s="24" t="s">
        <v>1490</v>
      </c>
      <c r="G64" s="119">
        <v>8500</v>
      </c>
      <c r="H64" s="157"/>
      <c r="I64" s="44"/>
      <c r="J64" s="45"/>
      <c r="K64" s="45"/>
      <c r="L64" s="45"/>
      <c r="M64" s="45">
        <f t="shared" si="0"/>
        <v>0</v>
      </c>
      <c r="N64" s="46">
        <f t="shared" si="1"/>
        <v>8500</v>
      </c>
      <c r="O64" s="47">
        <v>14850</v>
      </c>
      <c r="P64" s="48"/>
      <c r="Q64" s="49">
        <f t="shared" si="2"/>
        <v>0</v>
      </c>
      <c r="R64" s="49">
        <f t="shared" si="3"/>
        <v>0</v>
      </c>
      <c r="S64" s="50">
        <f t="shared" si="4"/>
        <v>8500</v>
      </c>
      <c r="T64" s="50">
        <f t="shared" si="5"/>
        <v>0</v>
      </c>
      <c r="U64" s="109"/>
      <c r="V64" s="109" t="s">
        <v>1745</v>
      </c>
      <c r="W64" s="113" t="s">
        <v>1744</v>
      </c>
      <c r="X64" s="116" t="s">
        <v>390</v>
      </c>
      <c r="Y64" s="116" t="s">
        <v>967</v>
      </c>
      <c r="Z64" s="116" t="s">
        <v>1490</v>
      </c>
      <c r="AA64" s="116" t="s">
        <v>1569</v>
      </c>
      <c r="AB64" s="116">
        <v>410</v>
      </c>
      <c r="AC64" s="118" t="s">
        <v>1520</v>
      </c>
    </row>
    <row r="65" spans="1:29" s="5" customFormat="1">
      <c r="A65" s="129">
        <v>59</v>
      </c>
      <c r="B65" s="130" t="s">
        <v>1753</v>
      </c>
      <c r="C65" s="24" t="s">
        <v>1752</v>
      </c>
      <c r="D65" s="24" t="s">
        <v>390</v>
      </c>
      <c r="E65" s="24" t="s">
        <v>985</v>
      </c>
      <c r="F65" s="24" t="s">
        <v>1490</v>
      </c>
      <c r="G65" s="119">
        <v>7180</v>
      </c>
      <c r="H65" s="157"/>
      <c r="I65" s="44"/>
      <c r="J65" s="45"/>
      <c r="K65" s="45"/>
      <c r="L65" s="45"/>
      <c r="M65" s="45">
        <f t="shared" si="0"/>
        <v>0</v>
      </c>
      <c r="N65" s="46">
        <f t="shared" si="1"/>
        <v>7180</v>
      </c>
      <c r="O65" s="47">
        <v>14850</v>
      </c>
      <c r="P65" s="48"/>
      <c r="Q65" s="49">
        <f t="shared" si="2"/>
        <v>0</v>
      </c>
      <c r="R65" s="49">
        <f t="shared" si="3"/>
        <v>0</v>
      </c>
      <c r="S65" s="50">
        <f t="shared" si="4"/>
        <v>7180</v>
      </c>
      <c r="T65" s="50">
        <f t="shared" si="5"/>
        <v>0</v>
      </c>
      <c r="U65" s="109"/>
      <c r="V65" s="109" t="s">
        <v>1747</v>
      </c>
      <c r="W65" s="113" t="s">
        <v>1746</v>
      </c>
      <c r="X65" s="116" t="s">
        <v>390</v>
      </c>
      <c r="Y65" s="116" t="s">
        <v>979</v>
      </c>
      <c r="Z65" s="116" t="s">
        <v>1490</v>
      </c>
      <c r="AA65" s="116" t="s">
        <v>1569</v>
      </c>
      <c r="AB65" s="116">
        <v>410</v>
      </c>
      <c r="AC65" s="118" t="s">
        <v>1520</v>
      </c>
    </row>
    <row r="66" spans="1:29" s="5" customFormat="1">
      <c r="A66" s="129">
        <v>60</v>
      </c>
      <c r="B66" s="130" t="s">
        <v>1755</v>
      </c>
      <c r="C66" s="24" t="s">
        <v>1754</v>
      </c>
      <c r="D66" s="24" t="s">
        <v>504</v>
      </c>
      <c r="E66" s="24" t="s">
        <v>990</v>
      </c>
      <c r="F66" s="24" t="s">
        <v>1490</v>
      </c>
      <c r="G66" s="119">
        <v>8430</v>
      </c>
      <c r="H66" s="157"/>
      <c r="I66" s="44"/>
      <c r="J66" s="45"/>
      <c r="K66" s="45"/>
      <c r="L66" s="45"/>
      <c r="M66" s="45">
        <f t="shared" si="0"/>
        <v>0</v>
      </c>
      <c r="N66" s="46">
        <f t="shared" si="1"/>
        <v>8430</v>
      </c>
      <c r="O66" s="47">
        <v>14850</v>
      </c>
      <c r="P66" s="48"/>
      <c r="Q66" s="49">
        <f t="shared" si="2"/>
        <v>0</v>
      </c>
      <c r="R66" s="49">
        <f t="shared" si="3"/>
        <v>0</v>
      </c>
      <c r="S66" s="50">
        <f t="shared" si="4"/>
        <v>8430</v>
      </c>
      <c r="T66" s="50">
        <f t="shared" si="5"/>
        <v>0</v>
      </c>
      <c r="U66" s="109"/>
      <c r="V66" s="109" t="s">
        <v>1749</v>
      </c>
      <c r="W66" s="113" t="s">
        <v>1748</v>
      </c>
      <c r="X66" s="116" t="s">
        <v>390</v>
      </c>
      <c r="Y66" s="116" t="s">
        <v>983</v>
      </c>
      <c r="Z66" s="116" t="s">
        <v>1490</v>
      </c>
      <c r="AA66" s="116" t="s">
        <v>1595</v>
      </c>
      <c r="AB66" s="116">
        <v>480</v>
      </c>
      <c r="AC66" s="118" t="s">
        <v>1522</v>
      </c>
    </row>
    <row r="67" spans="1:29" s="5" customFormat="1">
      <c r="A67" s="135">
        <v>61</v>
      </c>
      <c r="B67" s="130" t="s">
        <v>1757</v>
      </c>
      <c r="C67" s="24" t="s">
        <v>1756</v>
      </c>
      <c r="D67" s="24" t="s">
        <v>390</v>
      </c>
      <c r="E67" s="24" t="s">
        <v>992</v>
      </c>
      <c r="F67" s="24" t="s">
        <v>1490</v>
      </c>
      <c r="G67" s="119">
        <v>8590</v>
      </c>
      <c r="H67" s="157"/>
      <c r="I67" s="44"/>
      <c r="J67" s="45"/>
      <c r="K67" s="45"/>
      <c r="L67" s="45"/>
      <c r="M67" s="45">
        <f t="shared" si="0"/>
        <v>0</v>
      </c>
      <c r="N67" s="46">
        <f t="shared" si="1"/>
        <v>8590</v>
      </c>
      <c r="O67" s="47">
        <v>14850</v>
      </c>
      <c r="P67" s="48"/>
      <c r="Q67" s="49">
        <f t="shared" si="2"/>
        <v>0</v>
      </c>
      <c r="R67" s="49">
        <f t="shared" si="3"/>
        <v>0</v>
      </c>
      <c r="S67" s="50">
        <f t="shared" si="4"/>
        <v>8590</v>
      </c>
      <c r="T67" s="50">
        <f t="shared" si="5"/>
        <v>0</v>
      </c>
      <c r="U67" s="109"/>
      <c r="V67" s="109" t="s">
        <v>1751</v>
      </c>
      <c r="W67" s="113" t="s">
        <v>1750</v>
      </c>
      <c r="X67" s="116" t="s">
        <v>390</v>
      </c>
      <c r="Y67" s="116" t="s">
        <v>984</v>
      </c>
      <c r="Z67" s="116" t="s">
        <v>1490</v>
      </c>
      <c r="AA67" s="116" t="s">
        <v>1596</v>
      </c>
      <c r="AB67" s="116">
        <v>490</v>
      </c>
      <c r="AC67" s="118" t="s">
        <v>1597</v>
      </c>
    </row>
    <row r="68" spans="1:29" s="5" customFormat="1">
      <c r="A68" s="129">
        <v>62</v>
      </c>
      <c r="B68" s="130" t="s">
        <v>1759</v>
      </c>
      <c r="C68" s="24" t="s">
        <v>1758</v>
      </c>
      <c r="D68" s="24" t="s">
        <v>390</v>
      </c>
      <c r="E68" s="24" t="s">
        <v>994</v>
      </c>
      <c r="F68" s="24" t="s">
        <v>1490</v>
      </c>
      <c r="G68" s="119">
        <v>7180</v>
      </c>
      <c r="H68" s="157"/>
      <c r="I68" s="44"/>
      <c r="J68" s="45"/>
      <c r="K68" s="45"/>
      <c r="L68" s="45"/>
      <c r="M68" s="45">
        <f t="shared" si="0"/>
        <v>0</v>
      </c>
      <c r="N68" s="46">
        <f t="shared" si="1"/>
        <v>7180</v>
      </c>
      <c r="O68" s="47">
        <v>14850</v>
      </c>
      <c r="P68" s="48"/>
      <c r="Q68" s="49">
        <f t="shared" si="2"/>
        <v>0</v>
      </c>
      <c r="R68" s="49">
        <f t="shared" si="3"/>
        <v>0</v>
      </c>
      <c r="S68" s="50">
        <f t="shared" si="4"/>
        <v>7180</v>
      </c>
      <c r="T68" s="50">
        <f t="shared" si="5"/>
        <v>0</v>
      </c>
      <c r="U68" s="109"/>
      <c r="V68" s="109" t="s">
        <v>1753</v>
      </c>
      <c r="W68" s="113" t="s">
        <v>1752</v>
      </c>
      <c r="X68" s="116" t="s">
        <v>390</v>
      </c>
      <c r="Y68" s="116" t="s">
        <v>985</v>
      </c>
      <c r="Z68" s="116" t="s">
        <v>1490</v>
      </c>
      <c r="AA68" s="116" t="s">
        <v>1569</v>
      </c>
      <c r="AB68" s="116">
        <v>410</v>
      </c>
      <c r="AC68" s="118" t="s">
        <v>1520</v>
      </c>
    </row>
    <row r="69" spans="1:29" s="5" customFormat="1">
      <c r="A69" s="129">
        <v>63</v>
      </c>
      <c r="B69" s="130" t="s">
        <v>1761</v>
      </c>
      <c r="C69" s="24" t="s">
        <v>1760</v>
      </c>
      <c r="D69" s="24" t="s">
        <v>390</v>
      </c>
      <c r="E69" s="24" t="s">
        <v>998</v>
      </c>
      <c r="F69" s="24" t="s">
        <v>1490</v>
      </c>
      <c r="G69" s="119">
        <v>7180</v>
      </c>
      <c r="H69" s="157"/>
      <c r="I69" s="44"/>
      <c r="J69" s="45"/>
      <c r="K69" s="45"/>
      <c r="L69" s="45"/>
      <c r="M69" s="45">
        <f t="shared" ref="M69:M100" si="6">L69*30/100+J69*70/100</f>
        <v>0</v>
      </c>
      <c r="N69" s="46">
        <f t="shared" ref="N69:N100" si="7">G69</f>
        <v>7180</v>
      </c>
      <c r="O69" s="47">
        <v>14850</v>
      </c>
      <c r="P69" s="48"/>
      <c r="Q69" s="49">
        <f t="shared" ref="Q69:Q100" si="8">N69*P69/100</f>
        <v>0</v>
      </c>
      <c r="R69" s="49">
        <f t="shared" ref="R69:R100" si="9">(S69+T69)-G69-T69</f>
        <v>0</v>
      </c>
      <c r="S69" s="50">
        <f t="shared" ref="S69:S100" si="10">IF((G69+Q69)&lt;=O69,G69+CEILING(Q69, 10),O69)</f>
        <v>7180</v>
      </c>
      <c r="T69" s="50">
        <f t="shared" ref="T69:T100" si="11">IF((G69+Q69)&gt;=O69,(G69+Q69)-S69,0)</f>
        <v>0</v>
      </c>
      <c r="U69" s="109"/>
      <c r="V69" s="109" t="s">
        <v>1755</v>
      </c>
      <c r="W69" s="113" t="s">
        <v>1754</v>
      </c>
      <c r="X69" s="116" t="s">
        <v>504</v>
      </c>
      <c r="Y69" s="116" t="s">
        <v>990</v>
      </c>
      <c r="Z69" s="116" t="s">
        <v>1490</v>
      </c>
      <c r="AA69" s="116" t="s">
        <v>1598</v>
      </c>
      <c r="AB69" s="116">
        <v>480</v>
      </c>
      <c r="AC69" s="118" t="s">
        <v>1599</v>
      </c>
    </row>
    <row r="70" spans="1:29" s="5" customFormat="1">
      <c r="A70" s="135">
        <v>64</v>
      </c>
      <c r="B70" s="130" t="s">
        <v>1763</v>
      </c>
      <c r="C70" s="24" t="s">
        <v>1762</v>
      </c>
      <c r="D70" s="24" t="s">
        <v>390</v>
      </c>
      <c r="E70" s="24" t="s">
        <v>999</v>
      </c>
      <c r="F70" s="24" t="s">
        <v>1490</v>
      </c>
      <c r="G70" s="119">
        <v>9530</v>
      </c>
      <c r="H70" s="157"/>
      <c r="I70" s="44"/>
      <c r="J70" s="45"/>
      <c r="K70" s="45"/>
      <c r="L70" s="45"/>
      <c r="M70" s="45">
        <f t="shared" si="6"/>
        <v>0</v>
      </c>
      <c r="N70" s="46">
        <f t="shared" si="7"/>
        <v>9530</v>
      </c>
      <c r="O70" s="47">
        <v>14850</v>
      </c>
      <c r="P70" s="48"/>
      <c r="Q70" s="49">
        <f t="shared" si="8"/>
        <v>0</v>
      </c>
      <c r="R70" s="49">
        <f t="shared" si="9"/>
        <v>0</v>
      </c>
      <c r="S70" s="50">
        <f t="shared" si="10"/>
        <v>9530</v>
      </c>
      <c r="T70" s="50">
        <f t="shared" si="11"/>
        <v>0</v>
      </c>
      <c r="U70" s="109"/>
      <c r="V70" s="109" t="s">
        <v>1757</v>
      </c>
      <c r="W70" s="113" t="s">
        <v>1756</v>
      </c>
      <c r="X70" s="116" t="s">
        <v>390</v>
      </c>
      <c r="Y70" s="116" t="s">
        <v>992</v>
      </c>
      <c r="Z70" s="116" t="s">
        <v>1490</v>
      </c>
      <c r="AA70" s="116" t="s">
        <v>1600</v>
      </c>
      <c r="AB70" s="116">
        <v>490</v>
      </c>
      <c r="AC70" s="118" t="s">
        <v>1601</v>
      </c>
    </row>
    <row r="71" spans="1:29" s="5" customFormat="1">
      <c r="A71" s="129">
        <v>65</v>
      </c>
      <c r="B71" s="130" t="s">
        <v>1765</v>
      </c>
      <c r="C71" s="24" t="s">
        <v>1764</v>
      </c>
      <c r="D71" s="24" t="s">
        <v>390</v>
      </c>
      <c r="E71" s="24" t="s">
        <v>1007</v>
      </c>
      <c r="F71" s="24" t="s">
        <v>1490</v>
      </c>
      <c r="G71" s="119">
        <v>7180</v>
      </c>
      <c r="H71" s="157"/>
      <c r="I71" s="44"/>
      <c r="J71" s="45"/>
      <c r="K71" s="45"/>
      <c r="L71" s="45"/>
      <c r="M71" s="45">
        <f t="shared" si="6"/>
        <v>0</v>
      </c>
      <c r="N71" s="46">
        <f t="shared" si="7"/>
        <v>7180</v>
      </c>
      <c r="O71" s="47">
        <v>14850</v>
      </c>
      <c r="P71" s="48"/>
      <c r="Q71" s="49">
        <f t="shared" si="8"/>
        <v>0</v>
      </c>
      <c r="R71" s="49">
        <f t="shared" si="9"/>
        <v>0</v>
      </c>
      <c r="S71" s="50">
        <f t="shared" si="10"/>
        <v>7180</v>
      </c>
      <c r="T71" s="50">
        <f t="shared" si="11"/>
        <v>0</v>
      </c>
      <c r="U71" s="109"/>
      <c r="V71" s="109" t="s">
        <v>1759</v>
      </c>
      <c r="W71" s="113" t="s">
        <v>1758</v>
      </c>
      <c r="X71" s="116" t="s">
        <v>390</v>
      </c>
      <c r="Y71" s="116" t="s">
        <v>994</v>
      </c>
      <c r="Z71" s="116" t="s">
        <v>1490</v>
      </c>
      <c r="AA71" s="116" t="s">
        <v>1569</v>
      </c>
      <c r="AB71" s="116">
        <v>410</v>
      </c>
      <c r="AC71" s="118" t="s">
        <v>1520</v>
      </c>
    </row>
    <row r="72" spans="1:29" s="5" customFormat="1">
      <c r="A72" s="129">
        <v>66</v>
      </c>
      <c r="B72" s="130" t="s">
        <v>1767</v>
      </c>
      <c r="C72" s="24" t="s">
        <v>1766</v>
      </c>
      <c r="D72" s="24" t="s">
        <v>390</v>
      </c>
      <c r="E72" s="24" t="s">
        <v>1015</v>
      </c>
      <c r="F72" s="24" t="s">
        <v>1490</v>
      </c>
      <c r="G72" s="119">
        <v>8410</v>
      </c>
      <c r="H72" s="157"/>
      <c r="I72" s="44"/>
      <c r="J72" s="45"/>
      <c r="K72" s="45"/>
      <c r="L72" s="45"/>
      <c r="M72" s="45">
        <f t="shared" si="6"/>
        <v>0</v>
      </c>
      <c r="N72" s="46">
        <f t="shared" si="7"/>
        <v>8410</v>
      </c>
      <c r="O72" s="47">
        <v>14850</v>
      </c>
      <c r="P72" s="48"/>
      <c r="Q72" s="49">
        <f t="shared" si="8"/>
        <v>0</v>
      </c>
      <c r="R72" s="49">
        <f t="shared" si="9"/>
        <v>0</v>
      </c>
      <c r="S72" s="50">
        <f t="shared" si="10"/>
        <v>8410</v>
      </c>
      <c r="T72" s="50">
        <f t="shared" si="11"/>
        <v>0</v>
      </c>
      <c r="U72" s="109"/>
      <c r="V72" s="109" t="s">
        <v>1761</v>
      </c>
      <c r="W72" s="113" t="s">
        <v>1760</v>
      </c>
      <c r="X72" s="116" t="s">
        <v>390</v>
      </c>
      <c r="Y72" s="116" t="s">
        <v>998</v>
      </c>
      <c r="Z72" s="116" t="s">
        <v>1490</v>
      </c>
      <c r="AA72" s="116" t="s">
        <v>1569</v>
      </c>
      <c r="AB72" s="116">
        <v>410</v>
      </c>
      <c r="AC72" s="118" t="s">
        <v>1520</v>
      </c>
    </row>
    <row r="73" spans="1:29" s="5" customFormat="1">
      <c r="A73" s="135">
        <v>67</v>
      </c>
      <c r="B73" s="130" t="s">
        <v>1769</v>
      </c>
      <c r="C73" s="24" t="s">
        <v>1768</v>
      </c>
      <c r="D73" s="24" t="s">
        <v>390</v>
      </c>
      <c r="E73" s="24" t="s">
        <v>1018</v>
      </c>
      <c r="F73" s="24" t="s">
        <v>1490</v>
      </c>
      <c r="G73" s="119">
        <v>10630</v>
      </c>
      <c r="H73" s="157"/>
      <c r="I73" s="44"/>
      <c r="J73" s="45"/>
      <c r="K73" s="45"/>
      <c r="L73" s="45"/>
      <c r="M73" s="45">
        <f t="shared" si="6"/>
        <v>0</v>
      </c>
      <c r="N73" s="46">
        <f t="shared" si="7"/>
        <v>10630</v>
      </c>
      <c r="O73" s="47">
        <v>14850</v>
      </c>
      <c r="P73" s="48"/>
      <c r="Q73" s="49">
        <f t="shared" si="8"/>
        <v>0</v>
      </c>
      <c r="R73" s="49">
        <f t="shared" si="9"/>
        <v>0</v>
      </c>
      <c r="S73" s="50">
        <f t="shared" si="10"/>
        <v>10630</v>
      </c>
      <c r="T73" s="50">
        <f t="shared" si="11"/>
        <v>0</v>
      </c>
      <c r="U73" s="109"/>
      <c r="V73" s="109" t="s">
        <v>1763</v>
      </c>
      <c r="W73" s="113" t="s">
        <v>1762</v>
      </c>
      <c r="X73" s="116" t="s">
        <v>390</v>
      </c>
      <c r="Y73" s="116" t="s">
        <v>999</v>
      </c>
      <c r="Z73" s="116" t="s">
        <v>1490</v>
      </c>
      <c r="AA73" s="116" t="s">
        <v>1602</v>
      </c>
      <c r="AB73" s="116">
        <v>540</v>
      </c>
      <c r="AC73" s="118" t="s">
        <v>1603</v>
      </c>
    </row>
    <row r="74" spans="1:29" s="5" customFormat="1">
      <c r="A74" s="129">
        <v>68</v>
      </c>
      <c r="B74" s="130" t="s">
        <v>1771</v>
      </c>
      <c r="C74" s="24" t="s">
        <v>1770</v>
      </c>
      <c r="D74" s="24" t="s">
        <v>390</v>
      </c>
      <c r="E74" s="24" t="s">
        <v>1022</v>
      </c>
      <c r="F74" s="24" t="s">
        <v>1490</v>
      </c>
      <c r="G74" s="119">
        <v>10830</v>
      </c>
      <c r="H74" s="157"/>
      <c r="I74" s="44"/>
      <c r="J74" s="45"/>
      <c r="K74" s="45"/>
      <c r="L74" s="45"/>
      <c r="M74" s="45">
        <f t="shared" si="6"/>
        <v>0</v>
      </c>
      <c r="N74" s="46">
        <f t="shared" si="7"/>
        <v>10830</v>
      </c>
      <c r="O74" s="47">
        <v>14850</v>
      </c>
      <c r="P74" s="48"/>
      <c r="Q74" s="49">
        <f t="shared" si="8"/>
        <v>0</v>
      </c>
      <c r="R74" s="49">
        <f t="shared" si="9"/>
        <v>0</v>
      </c>
      <c r="S74" s="50">
        <f t="shared" si="10"/>
        <v>10830</v>
      </c>
      <c r="T74" s="50">
        <f t="shared" si="11"/>
        <v>0</v>
      </c>
      <c r="U74" s="109"/>
      <c r="V74" s="109" t="s">
        <v>1765</v>
      </c>
      <c r="W74" s="113" t="s">
        <v>1764</v>
      </c>
      <c r="X74" s="116" t="s">
        <v>390</v>
      </c>
      <c r="Y74" s="116" t="s">
        <v>1007</v>
      </c>
      <c r="Z74" s="116" t="s">
        <v>1490</v>
      </c>
      <c r="AA74" s="116" t="s">
        <v>1569</v>
      </c>
      <c r="AB74" s="116">
        <v>410</v>
      </c>
      <c r="AC74" s="118" t="s">
        <v>1520</v>
      </c>
    </row>
    <row r="75" spans="1:29" s="5" customFormat="1">
      <c r="A75" s="129">
        <v>69</v>
      </c>
      <c r="B75" s="130" t="s">
        <v>1773</v>
      </c>
      <c r="C75" s="24" t="s">
        <v>1772</v>
      </c>
      <c r="D75" s="24" t="s">
        <v>390</v>
      </c>
      <c r="E75" s="24" t="s">
        <v>1025</v>
      </c>
      <c r="F75" s="24" t="s">
        <v>1490</v>
      </c>
      <c r="G75" s="119">
        <v>11260</v>
      </c>
      <c r="H75" s="157"/>
      <c r="I75" s="44"/>
      <c r="J75" s="45"/>
      <c r="K75" s="45"/>
      <c r="L75" s="45"/>
      <c r="M75" s="45">
        <f t="shared" si="6"/>
        <v>0</v>
      </c>
      <c r="N75" s="46">
        <f t="shared" si="7"/>
        <v>11260</v>
      </c>
      <c r="O75" s="47">
        <v>14850</v>
      </c>
      <c r="P75" s="48"/>
      <c r="Q75" s="49">
        <f t="shared" si="8"/>
        <v>0</v>
      </c>
      <c r="R75" s="49">
        <f t="shared" si="9"/>
        <v>0</v>
      </c>
      <c r="S75" s="50">
        <f t="shared" si="10"/>
        <v>11260</v>
      </c>
      <c r="T75" s="50">
        <f t="shared" si="11"/>
        <v>0</v>
      </c>
      <c r="U75" s="109"/>
      <c r="V75" s="109" t="s">
        <v>1767</v>
      </c>
      <c r="W75" s="113" t="s">
        <v>1766</v>
      </c>
      <c r="X75" s="116" t="s">
        <v>390</v>
      </c>
      <c r="Y75" s="116" t="s">
        <v>1015</v>
      </c>
      <c r="Z75" s="116" t="s">
        <v>1490</v>
      </c>
      <c r="AA75" s="116" t="s">
        <v>1570</v>
      </c>
      <c r="AB75" s="116">
        <v>480</v>
      </c>
      <c r="AC75" s="118" t="s">
        <v>1497</v>
      </c>
    </row>
    <row r="76" spans="1:29" s="5" customFormat="1">
      <c r="A76" s="135">
        <v>70</v>
      </c>
      <c r="B76" s="130" t="s">
        <v>1775</v>
      </c>
      <c r="C76" s="24" t="s">
        <v>1774</v>
      </c>
      <c r="D76" s="24" t="s">
        <v>390</v>
      </c>
      <c r="E76" s="24" t="s">
        <v>1028</v>
      </c>
      <c r="F76" s="24" t="s">
        <v>1490</v>
      </c>
      <c r="G76" s="119">
        <v>7190</v>
      </c>
      <c r="H76" s="157"/>
      <c r="I76" s="44"/>
      <c r="J76" s="45"/>
      <c r="K76" s="45"/>
      <c r="L76" s="45"/>
      <c r="M76" s="45">
        <f t="shared" si="6"/>
        <v>0</v>
      </c>
      <c r="N76" s="46">
        <f t="shared" si="7"/>
        <v>7190</v>
      </c>
      <c r="O76" s="47">
        <v>14850</v>
      </c>
      <c r="P76" s="48"/>
      <c r="Q76" s="49">
        <f t="shared" si="8"/>
        <v>0</v>
      </c>
      <c r="R76" s="49">
        <f t="shared" si="9"/>
        <v>0</v>
      </c>
      <c r="S76" s="50">
        <f t="shared" si="10"/>
        <v>7190</v>
      </c>
      <c r="T76" s="50">
        <f t="shared" si="11"/>
        <v>0</v>
      </c>
      <c r="U76" s="109"/>
      <c r="V76" s="109" t="s">
        <v>1769</v>
      </c>
      <c r="W76" s="113" t="s">
        <v>1768</v>
      </c>
      <c r="X76" s="116" t="s">
        <v>390</v>
      </c>
      <c r="Y76" s="116" t="s">
        <v>1018</v>
      </c>
      <c r="Z76" s="116" t="s">
        <v>1490</v>
      </c>
      <c r="AA76" s="116" t="s">
        <v>1578</v>
      </c>
      <c r="AB76" s="116">
        <v>610</v>
      </c>
      <c r="AC76" s="118" t="s">
        <v>1579</v>
      </c>
    </row>
    <row r="77" spans="1:29" s="5" customFormat="1">
      <c r="A77" s="129">
        <v>71</v>
      </c>
      <c r="B77" s="130" t="s">
        <v>1777</v>
      </c>
      <c r="C77" s="24" t="s">
        <v>1776</v>
      </c>
      <c r="D77" s="24" t="s">
        <v>390</v>
      </c>
      <c r="E77" s="24" t="s">
        <v>1031</v>
      </c>
      <c r="F77" s="24" t="s">
        <v>1490</v>
      </c>
      <c r="G77" s="119">
        <v>7180</v>
      </c>
      <c r="H77" s="157"/>
      <c r="I77" s="44"/>
      <c r="J77" s="45"/>
      <c r="K77" s="45"/>
      <c r="L77" s="45"/>
      <c r="M77" s="45">
        <f t="shared" si="6"/>
        <v>0</v>
      </c>
      <c r="N77" s="46">
        <f t="shared" si="7"/>
        <v>7180</v>
      </c>
      <c r="O77" s="47">
        <v>14850</v>
      </c>
      <c r="P77" s="48"/>
      <c r="Q77" s="49">
        <f t="shared" si="8"/>
        <v>0</v>
      </c>
      <c r="R77" s="49">
        <f t="shared" si="9"/>
        <v>0</v>
      </c>
      <c r="S77" s="50">
        <f t="shared" si="10"/>
        <v>7180</v>
      </c>
      <c r="T77" s="50">
        <f t="shared" si="11"/>
        <v>0</v>
      </c>
      <c r="U77" s="109"/>
      <c r="V77" s="109" t="s">
        <v>1771</v>
      </c>
      <c r="W77" s="113" t="s">
        <v>1770</v>
      </c>
      <c r="X77" s="116" t="s">
        <v>390</v>
      </c>
      <c r="Y77" s="116" t="s">
        <v>1022</v>
      </c>
      <c r="Z77" s="116" t="s">
        <v>1490</v>
      </c>
      <c r="AA77" s="116" t="s">
        <v>1550</v>
      </c>
      <c r="AB77" s="116">
        <v>620</v>
      </c>
      <c r="AC77" s="118" t="s">
        <v>1506</v>
      </c>
    </row>
    <row r="78" spans="1:29" s="5" customFormat="1">
      <c r="A78" s="129">
        <v>72</v>
      </c>
      <c r="B78" s="130" t="s">
        <v>1779</v>
      </c>
      <c r="C78" s="24" t="s">
        <v>1778</v>
      </c>
      <c r="D78" s="24" t="s">
        <v>390</v>
      </c>
      <c r="E78" s="24" t="s">
        <v>1033</v>
      </c>
      <c r="F78" s="24" t="s">
        <v>1490</v>
      </c>
      <c r="G78" s="119">
        <v>8280</v>
      </c>
      <c r="H78" s="157"/>
      <c r="I78" s="44"/>
      <c r="J78" s="45"/>
      <c r="K78" s="45"/>
      <c r="L78" s="45"/>
      <c r="M78" s="45">
        <f t="shared" si="6"/>
        <v>0</v>
      </c>
      <c r="N78" s="46">
        <f t="shared" si="7"/>
        <v>8280</v>
      </c>
      <c r="O78" s="47">
        <v>14850</v>
      </c>
      <c r="P78" s="48"/>
      <c r="Q78" s="49">
        <f t="shared" si="8"/>
        <v>0</v>
      </c>
      <c r="R78" s="49">
        <f t="shared" si="9"/>
        <v>0</v>
      </c>
      <c r="S78" s="50">
        <f t="shared" si="10"/>
        <v>8280</v>
      </c>
      <c r="T78" s="50">
        <f t="shared" si="11"/>
        <v>0</v>
      </c>
      <c r="U78" s="109"/>
      <c r="V78" s="109" t="s">
        <v>1773</v>
      </c>
      <c r="W78" s="113" t="s">
        <v>1772</v>
      </c>
      <c r="X78" s="116" t="s">
        <v>390</v>
      </c>
      <c r="Y78" s="116" t="s">
        <v>1025</v>
      </c>
      <c r="Z78" s="116" t="s">
        <v>1490</v>
      </c>
      <c r="AA78" s="116" t="s">
        <v>1604</v>
      </c>
      <c r="AB78" s="116">
        <v>640</v>
      </c>
      <c r="AC78" s="118" t="s">
        <v>1605</v>
      </c>
    </row>
    <row r="79" spans="1:29" s="5" customFormat="1">
      <c r="A79" s="135">
        <v>73</v>
      </c>
      <c r="B79" s="130" t="s">
        <v>1781</v>
      </c>
      <c r="C79" s="24" t="s">
        <v>1780</v>
      </c>
      <c r="D79" s="24" t="s">
        <v>39</v>
      </c>
      <c r="E79" s="24" t="s">
        <v>1036</v>
      </c>
      <c r="F79" s="24" t="s">
        <v>1491</v>
      </c>
      <c r="G79" s="119">
        <v>8280</v>
      </c>
      <c r="H79" s="157"/>
      <c r="I79" s="44"/>
      <c r="J79" s="45"/>
      <c r="K79" s="45"/>
      <c r="L79" s="45"/>
      <c r="M79" s="45">
        <f t="shared" si="6"/>
        <v>0</v>
      </c>
      <c r="N79" s="46">
        <f t="shared" si="7"/>
        <v>8280</v>
      </c>
      <c r="O79" s="47">
        <v>14850</v>
      </c>
      <c r="P79" s="48"/>
      <c r="Q79" s="49">
        <f t="shared" si="8"/>
        <v>0</v>
      </c>
      <c r="R79" s="49">
        <f t="shared" si="9"/>
        <v>0</v>
      </c>
      <c r="S79" s="50">
        <f t="shared" si="10"/>
        <v>8280</v>
      </c>
      <c r="T79" s="50">
        <f t="shared" si="11"/>
        <v>0</v>
      </c>
      <c r="U79" s="109"/>
      <c r="V79" s="109" t="s">
        <v>1775</v>
      </c>
      <c r="W79" s="113" t="s">
        <v>1774</v>
      </c>
      <c r="X79" s="116" t="s">
        <v>390</v>
      </c>
      <c r="Y79" s="116" t="s">
        <v>1028</v>
      </c>
      <c r="Z79" s="116" t="s">
        <v>1490</v>
      </c>
      <c r="AA79" s="116" t="s">
        <v>1515</v>
      </c>
      <c r="AB79" s="116">
        <v>410</v>
      </c>
      <c r="AC79" s="118" t="s">
        <v>1592</v>
      </c>
    </row>
    <row r="80" spans="1:29" s="5" customFormat="1">
      <c r="A80" s="129">
        <v>74</v>
      </c>
      <c r="B80" s="130" t="s">
        <v>1783</v>
      </c>
      <c r="C80" s="24" t="s">
        <v>1782</v>
      </c>
      <c r="D80" s="24" t="s">
        <v>390</v>
      </c>
      <c r="E80" s="24" t="s">
        <v>1044</v>
      </c>
      <c r="F80" s="24" t="s">
        <v>1490</v>
      </c>
      <c r="G80" s="119">
        <v>7180</v>
      </c>
      <c r="H80" s="157"/>
      <c r="I80" s="44"/>
      <c r="J80" s="45"/>
      <c r="K80" s="45"/>
      <c r="L80" s="45"/>
      <c r="M80" s="45">
        <f t="shared" si="6"/>
        <v>0</v>
      </c>
      <c r="N80" s="46">
        <f t="shared" si="7"/>
        <v>7180</v>
      </c>
      <c r="O80" s="47">
        <v>14850</v>
      </c>
      <c r="P80" s="48"/>
      <c r="Q80" s="49">
        <f t="shared" si="8"/>
        <v>0</v>
      </c>
      <c r="R80" s="49">
        <f t="shared" si="9"/>
        <v>0</v>
      </c>
      <c r="S80" s="50">
        <f t="shared" si="10"/>
        <v>7180</v>
      </c>
      <c r="T80" s="50">
        <f t="shared" si="11"/>
        <v>0</v>
      </c>
      <c r="U80" s="109"/>
      <c r="V80" s="109" t="s">
        <v>1777</v>
      </c>
      <c r="W80" s="113" t="s">
        <v>1776</v>
      </c>
      <c r="X80" s="116" t="s">
        <v>390</v>
      </c>
      <c r="Y80" s="116" t="s">
        <v>1031</v>
      </c>
      <c r="Z80" s="116" t="s">
        <v>1490</v>
      </c>
      <c r="AA80" s="116" t="s">
        <v>1569</v>
      </c>
      <c r="AB80" s="116">
        <v>410</v>
      </c>
      <c r="AC80" s="118" t="s">
        <v>1520</v>
      </c>
    </row>
    <row r="81" spans="1:29" s="5" customFormat="1">
      <c r="A81" s="129">
        <v>75</v>
      </c>
      <c r="B81" s="130" t="s">
        <v>1785</v>
      </c>
      <c r="C81" s="24" t="s">
        <v>1784</v>
      </c>
      <c r="D81" s="24" t="s">
        <v>390</v>
      </c>
      <c r="E81" s="24" t="s">
        <v>1047</v>
      </c>
      <c r="F81" s="24" t="s">
        <v>1490</v>
      </c>
      <c r="G81" s="119">
        <v>7190</v>
      </c>
      <c r="H81" s="157"/>
      <c r="I81" s="44"/>
      <c r="J81" s="45"/>
      <c r="K81" s="45"/>
      <c r="L81" s="45"/>
      <c r="M81" s="45">
        <f t="shared" si="6"/>
        <v>0</v>
      </c>
      <c r="N81" s="46">
        <f t="shared" si="7"/>
        <v>7190</v>
      </c>
      <c r="O81" s="47">
        <v>14850</v>
      </c>
      <c r="P81" s="48"/>
      <c r="Q81" s="49">
        <f t="shared" si="8"/>
        <v>0</v>
      </c>
      <c r="R81" s="49">
        <f t="shared" si="9"/>
        <v>0</v>
      </c>
      <c r="S81" s="50">
        <f t="shared" si="10"/>
        <v>7190</v>
      </c>
      <c r="T81" s="50">
        <f t="shared" si="11"/>
        <v>0</v>
      </c>
      <c r="U81" s="109"/>
      <c r="V81" s="109" t="s">
        <v>1779</v>
      </c>
      <c r="W81" s="113" t="s">
        <v>1778</v>
      </c>
      <c r="X81" s="116" t="s">
        <v>390</v>
      </c>
      <c r="Y81" s="116" t="s">
        <v>1033</v>
      </c>
      <c r="Z81" s="116" t="s">
        <v>1490</v>
      </c>
      <c r="AA81" s="116" t="s">
        <v>1606</v>
      </c>
      <c r="AB81" s="116">
        <v>470</v>
      </c>
      <c r="AC81" s="118" t="s">
        <v>1607</v>
      </c>
    </row>
    <row r="82" spans="1:29" s="5" customFormat="1">
      <c r="A82" s="135">
        <v>76</v>
      </c>
      <c r="B82" s="130" t="s">
        <v>1787</v>
      </c>
      <c r="C82" s="24" t="s">
        <v>1786</v>
      </c>
      <c r="D82" s="24" t="s">
        <v>390</v>
      </c>
      <c r="E82" s="24" t="s">
        <v>1056</v>
      </c>
      <c r="F82" s="24" t="s">
        <v>1490</v>
      </c>
      <c r="G82" s="119">
        <v>11300</v>
      </c>
      <c r="H82" s="157"/>
      <c r="I82" s="44"/>
      <c r="J82" s="45"/>
      <c r="K82" s="45"/>
      <c r="L82" s="45"/>
      <c r="M82" s="45">
        <f t="shared" si="6"/>
        <v>0</v>
      </c>
      <c r="N82" s="46">
        <f t="shared" si="7"/>
        <v>11300</v>
      </c>
      <c r="O82" s="47">
        <v>14850</v>
      </c>
      <c r="P82" s="48"/>
      <c r="Q82" s="49">
        <f t="shared" si="8"/>
        <v>0</v>
      </c>
      <c r="R82" s="49">
        <f t="shared" si="9"/>
        <v>0</v>
      </c>
      <c r="S82" s="50">
        <f t="shared" si="10"/>
        <v>11300</v>
      </c>
      <c r="T82" s="50">
        <f t="shared" si="11"/>
        <v>0</v>
      </c>
      <c r="U82" s="109"/>
      <c r="V82" s="109" t="s">
        <v>1781</v>
      </c>
      <c r="W82" s="113" t="s">
        <v>1780</v>
      </c>
      <c r="X82" s="116" t="s">
        <v>39</v>
      </c>
      <c r="Y82" s="116" t="s">
        <v>1036</v>
      </c>
      <c r="Z82" s="116" t="s">
        <v>1491</v>
      </c>
      <c r="AA82" s="116" t="s">
        <v>1606</v>
      </c>
      <c r="AB82" s="116">
        <v>470</v>
      </c>
      <c r="AC82" s="118" t="s">
        <v>1607</v>
      </c>
    </row>
    <row r="83" spans="1:29" s="5" customFormat="1">
      <c r="A83" s="129">
        <v>77</v>
      </c>
      <c r="B83" s="130" t="s">
        <v>1789</v>
      </c>
      <c r="C83" s="24" t="s">
        <v>1788</v>
      </c>
      <c r="D83" s="24" t="s">
        <v>390</v>
      </c>
      <c r="E83" s="24" t="s">
        <v>1058</v>
      </c>
      <c r="F83" s="24" t="s">
        <v>1490</v>
      </c>
      <c r="G83" s="119">
        <v>9810</v>
      </c>
      <c r="H83" s="157"/>
      <c r="I83" s="44"/>
      <c r="J83" s="45"/>
      <c r="K83" s="45"/>
      <c r="L83" s="45"/>
      <c r="M83" s="45">
        <f t="shared" si="6"/>
        <v>0</v>
      </c>
      <c r="N83" s="46">
        <f t="shared" si="7"/>
        <v>9810</v>
      </c>
      <c r="O83" s="47">
        <v>14850</v>
      </c>
      <c r="P83" s="48"/>
      <c r="Q83" s="49">
        <f t="shared" si="8"/>
        <v>0</v>
      </c>
      <c r="R83" s="49">
        <f t="shared" si="9"/>
        <v>0</v>
      </c>
      <c r="S83" s="50">
        <f t="shared" si="10"/>
        <v>9810</v>
      </c>
      <c r="T83" s="50">
        <f t="shared" si="11"/>
        <v>0</v>
      </c>
      <c r="U83" s="109"/>
      <c r="V83" s="109" t="s">
        <v>1783</v>
      </c>
      <c r="W83" s="113" t="s">
        <v>1782</v>
      </c>
      <c r="X83" s="116" t="s">
        <v>390</v>
      </c>
      <c r="Y83" s="116" t="s">
        <v>1044</v>
      </c>
      <c r="Z83" s="116" t="s">
        <v>1490</v>
      </c>
      <c r="AA83" s="116" t="s">
        <v>1569</v>
      </c>
      <c r="AB83" s="116">
        <v>410</v>
      </c>
      <c r="AC83" s="118" t="s">
        <v>1520</v>
      </c>
    </row>
    <row r="84" spans="1:29" s="5" customFormat="1">
      <c r="A84" s="129">
        <v>78</v>
      </c>
      <c r="B84" s="130" t="s">
        <v>1791</v>
      </c>
      <c r="C84" s="24" t="s">
        <v>1790</v>
      </c>
      <c r="D84" s="24" t="s">
        <v>455</v>
      </c>
      <c r="E84" s="24" t="s">
        <v>980</v>
      </c>
      <c r="F84" s="24" t="s">
        <v>1490</v>
      </c>
      <c r="G84" s="119">
        <v>8580</v>
      </c>
      <c r="H84" s="157"/>
      <c r="I84" s="44"/>
      <c r="J84" s="45"/>
      <c r="K84" s="45"/>
      <c r="L84" s="45"/>
      <c r="M84" s="45">
        <f t="shared" si="6"/>
        <v>0</v>
      </c>
      <c r="N84" s="46">
        <f t="shared" si="7"/>
        <v>8580</v>
      </c>
      <c r="O84" s="47">
        <v>14850</v>
      </c>
      <c r="P84" s="48"/>
      <c r="Q84" s="49">
        <f t="shared" si="8"/>
        <v>0</v>
      </c>
      <c r="R84" s="49">
        <f t="shared" si="9"/>
        <v>0</v>
      </c>
      <c r="S84" s="50">
        <f t="shared" si="10"/>
        <v>8580</v>
      </c>
      <c r="T84" s="50">
        <f t="shared" si="11"/>
        <v>0</v>
      </c>
      <c r="U84" s="109"/>
      <c r="V84" s="109" t="s">
        <v>1785</v>
      </c>
      <c r="W84" s="113" t="s">
        <v>1784</v>
      </c>
      <c r="X84" s="116" t="s">
        <v>390</v>
      </c>
      <c r="Y84" s="116" t="s">
        <v>1047</v>
      </c>
      <c r="Z84" s="116" t="s">
        <v>1490</v>
      </c>
      <c r="AA84" s="116" t="s">
        <v>1515</v>
      </c>
      <c r="AB84" s="116">
        <v>410</v>
      </c>
      <c r="AC84" s="118" t="s">
        <v>1592</v>
      </c>
    </row>
    <row r="85" spans="1:29" s="5" customFormat="1">
      <c r="A85" s="135">
        <v>79</v>
      </c>
      <c r="B85" s="130" t="s">
        <v>1793</v>
      </c>
      <c r="C85" s="24" t="s">
        <v>1792</v>
      </c>
      <c r="D85" s="24" t="s">
        <v>455</v>
      </c>
      <c r="E85" s="24" t="s">
        <v>1024</v>
      </c>
      <c r="F85" s="24" t="s">
        <v>1490</v>
      </c>
      <c r="G85" s="119">
        <v>9130</v>
      </c>
      <c r="H85" s="157"/>
      <c r="I85" s="44"/>
      <c r="J85" s="45"/>
      <c r="K85" s="45"/>
      <c r="L85" s="45"/>
      <c r="M85" s="45">
        <f t="shared" si="6"/>
        <v>0</v>
      </c>
      <c r="N85" s="46">
        <f t="shared" si="7"/>
        <v>9130</v>
      </c>
      <c r="O85" s="47">
        <v>14850</v>
      </c>
      <c r="P85" s="48"/>
      <c r="Q85" s="49">
        <f t="shared" si="8"/>
        <v>0</v>
      </c>
      <c r="R85" s="49">
        <f t="shared" si="9"/>
        <v>0</v>
      </c>
      <c r="S85" s="50">
        <f t="shared" si="10"/>
        <v>9130</v>
      </c>
      <c r="T85" s="50">
        <f t="shared" si="11"/>
        <v>0</v>
      </c>
      <c r="U85" s="109"/>
      <c r="V85" s="109" t="s">
        <v>1787</v>
      </c>
      <c r="W85" s="113" t="s">
        <v>1786</v>
      </c>
      <c r="X85" s="116" t="s">
        <v>390</v>
      </c>
      <c r="Y85" s="116" t="s">
        <v>1056</v>
      </c>
      <c r="Z85" s="116" t="s">
        <v>1490</v>
      </c>
      <c r="AA85" s="116" t="s">
        <v>1608</v>
      </c>
      <c r="AB85" s="116">
        <v>640</v>
      </c>
      <c r="AC85" s="118" t="s">
        <v>1609</v>
      </c>
    </row>
    <row r="86" spans="1:29" s="5" customFormat="1">
      <c r="A86" s="129">
        <v>80</v>
      </c>
      <c r="B86" s="130" t="s">
        <v>1795</v>
      </c>
      <c r="C86" s="24" t="s">
        <v>1794</v>
      </c>
      <c r="D86" s="24" t="s">
        <v>504</v>
      </c>
      <c r="E86" s="24" t="s">
        <v>989</v>
      </c>
      <c r="F86" s="24" t="s">
        <v>1490</v>
      </c>
      <c r="G86" s="119">
        <v>9430</v>
      </c>
      <c r="H86" s="157"/>
      <c r="I86" s="44"/>
      <c r="J86" s="45"/>
      <c r="K86" s="45"/>
      <c r="L86" s="45"/>
      <c r="M86" s="45">
        <f t="shared" si="6"/>
        <v>0</v>
      </c>
      <c r="N86" s="46">
        <f t="shared" si="7"/>
        <v>9430</v>
      </c>
      <c r="O86" s="47">
        <v>14850</v>
      </c>
      <c r="P86" s="48"/>
      <c r="Q86" s="49">
        <f t="shared" si="8"/>
        <v>0</v>
      </c>
      <c r="R86" s="49">
        <f t="shared" si="9"/>
        <v>0</v>
      </c>
      <c r="S86" s="50">
        <f t="shared" si="10"/>
        <v>9430</v>
      </c>
      <c r="T86" s="50">
        <f t="shared" si="11"/>
        <v>0</v>
      </c>
      <c r="U86" s="109"/>
      <c r="V86" s="109" t="s">
        <v>1789</v>
      </c>
      <c r="W86" s="113" t="s">
        <v>1788</v>
      </c>
      <c r="X86" s="116" t="s">
        <v>390</v>
      </c>
      <c r="Y86" s="116" t="s">
        <v>1058</v>
      </c>
      <c r="Z86" s="116" t="s">
        <v>1490</v>
      </c>
      <c r="AA86" s="116" t="s">
        <v>1610</v>
      </c>
      <c r="AB86" s="116">
        <v>560</v>
      </c>
      <c r="AC86" s="118" t="s">
        <v>1611</v>
      </c>
    </row>
    <row r="87" spans="1:29" s="5" customFormat="1">
      <c r="A87" s="129">
        <v>81</v>
      </c>
      <c r="B87" s="130" t="s">
        <v>1797</v>
      </c>
      <c r="C87" s="24" t="s">
        <v>1796</v>
      </c>
      <c r="D87" s="24" t="s">
        <v>398</v>
      </c>
      <c r="E87" s="24" t="s">
        <v>982</v>
      </c>
      <c r="F87" s="24" t="s">
        <v>1490</v>
      </c>
      <c r="G87" s="119">
        <v>7800</v>
      </c>
      <c r="H87" s="157"/>
      <c r="I87" s="44"/>
      <c r="J87" s="45"/>
      <c r="K87" s="45"/>
      <c r="L87" s="45"/>
      <c r="M87" s="45">
        <f t="shared" si="6"/>
        <v>0</v>
      </c>
      <c r="N87" s="46">
        <f t="shared" si="7"/>
        <v>7800</v>
      </c>
      <c r="O87" s="47">
        <v>14850</v>
      </c>
      <c r="P87" s="48"/>
      <c r="Q87" s="49">
        <f t="shared" si="8"/>
        <v>0</v>
      </c>
      <c r="R87" s="49">
        <f t="shared" si="9"/>
        <v>0</v>
      </c>
      <c r="S87" s="50">
        <f t="shared" si="10"/>
        <v>7800</v>
      </c>
      <c r="T87" s="50">
        <f t="shared" si="11"/>
        <v>0</v>
      </c>
      <c r="U87" s="109"/>
      <c r="V87" s="109" t="s">
        <v>1791</v>
      </c>
      <c r="W87" s="113" t="s">
        <v>1790</v>
      </c>
      <c r="X87" s="116" t="s">
        <v>455</v>
      </c>
      <c r="Y87" s="116" t="s">
        <v>980</v>
      </c>
      <c r="Z87" s="116" t="s">
        <v>1490</v>
      </c>
      <c r="AA87" s="116" t="s">
        <v>1612</v>
      </c>
      <c r="AB87" s="116">
        <v>490</v>
      </c>
      <c r="AC87" s="118" t="s">
        <v>1613</v>
      </c>
    </row>
    <row r="88" spans="1:29" s="5" customFormat="1">
      <c r="A88" s="135">
        <v>82</v>
      </c>
      <c r="B88" s="130" t="s">
        <v>1799</v>
      </c>
      <c r="C88" s="24" t="s">
        <v>1798</v>
      </c>
      <c r="D88" s="24" t="s">
        <v>398</v>
      </c>
      <c r="E88" s="24" t="s">
        <v>1004</v>
      </c>
      <c r="F88" s="24" t="s">
        <v>1490</v>
      </c>
      <c r="G88" s="119">
        <v>8380</v>
      </c>
      <c r="H88" s="157"/>
      <c r="I88" s="44"/>
      <c r="J88" s="45"/>
      <c r="K88" s="45"/>
      <c r="L88" s="45"/>
      <c r="M88" s="45">
        <f t="shared" si="6"/>
        <v>0</v>
      </c>
      <c r="N88" s="46">
        <f t="shared" si="7"/>
        <v>8380</v>
      </c>
      <c r="O88" s="47">
        <v>14850</v>
      </c>
      <c r="P88" s="48"/>
      <c r="Q88" s="49">
        <f t="shared" si="8"/>
        <v>0</v>
      </c>
      <c r="R88" s="49">
        <f t="shared" si="9"/>
        <v>0</v>
      </c>
      <c r="S88" s="50">
        <f t="shared" si="10"/>
        <v>8380</v>
      </c>
      <c r="T88" s="50">
        <f t="shared" si="11"/>
        <v>0</v>
      </c>
      <c r="U88" s="109"/>
      <c r="V88" s="109" t="s">
        <v>1793</v>
      </c>
      <c r="W88" s="113" t="s">
        <v>1792</v>
      </c>
      <c r="X88" s="116" t="s">
        <v>455</v>
      </c>
      <c r="Y88" s="116" t="s">
        <v>1024</v>
      </c>
      <c r="Z88" s="116" t="s">
        <v>1490</v>
      </c>
      <c r="AA88" s="116" t="s">
        <v>1614</v>
      </c>
      <c r="AB88" s="116">
        <v>520</v>
      </c>
      <c r="AC88" s="118" t="s">
        <v>1615</v>
      </c>
    </row>
    <row r="89" spans="1:29" s="5" customFormat="1">
      <c r="A89" s="129">
        <v>83</v>
      </c>
      <c r="B89" s="130" t="s">
        <v>1801</v>
      </c>
      <c r="C89" s="24" t="s">
        <v>1800</v>
      </c>
      <c r="D89" s="24" t="s">
        <v>398</v>
      </c>
      <c r="E89" s="24" t="s">
        <v>1017</v>
      </c>
      <c r="F89" s="24" t="s">
        <v>1490</v>
      </c>
      <c r="G89" s="119">
        <v>8950</v>
      </c>
      <c r="H89" s="157"/>
      <c r="I89" s="44"/>
      <c r="J89" s="45"/>
      <c r="K89" s="45"/>
      <c r="L89" s="45"/>
      <c r="M89" s="45">
        <f t="shared" si="6"/>
        <v>0</v>
      </c>
      <c r="N89" s="46">
        <f t="shared" si="7"/>
        <v>8950</v>
      </c>
      <c r="O89" s="47">
        <v>14850</v>
      </c>
      <c r="P89" s="48"/>
      <c r="Q89" s="49">
        <f t="shared" si="8"/>
        <v>0</v>
      </c>
      <c r="R89" s="49">
        <f t="shared" si="9"/>
        <v>0</v>
      </c>
      <c r="S89" s="50">
        <f t="shared" si="10"/>
        <v>8950</v>
      </c>
      <c r="T89" s="50">
        <f t="shared" si="11"/>
        <v>0</v>
      </c>
      <c r="U89" s="109"/>
      <c r="V89" s="109" t="s">
        <v>1795</v>
      </c>
      <c r="W89" s="113" t="s">
        <v>1794</v>
      </c>
      <c r="X89" s="116" t="s">
        <v>504</v>
      </c>
      <c r="Y89" s="116" t="s">
        <v>989</v>
      </c>
      <c r="Z89" s="116" t="s">
        <v>1490</v>
      </c>
      <c r="AA89" s="116" t="s">
        <v>1502</v>
      </c>
      <c r="AB89" s="116">
        <v>540</v>
      </c>
      <c r="AC89" s="118" t="s">
        <v>1616</v>
      </c>
    </row>
    <row r="90" spans="1:29" s="5" customFormat="1">
      <c r="A90" s="129">
        <v>84</v>
      </c>
      <c r="B90" s="130" t="s">
        <v>1803</v>
      </c>
      <c r="C90" s="24" t="s">
        <v>1802</v>
      </c>
      <c r="D90" s="24" t="s">
        <v>415</v>
      </c>
      <c r="E90" s="24" t="s">
        <v>981</v>
      </c>
      <c r="F90" s="24" t="s">
        <v>1490</v>
      </c>
      <c r="G90" s="119">
        <v>8030</v>
      </c>
      <c r="H90" s="157"/>
      <c r="I90" s="44"/>
      <c r="J90" s="45"/>
      <c r="K90" s="45"/>
      <c r="L90" s="45"/>
      <c r="M90" s="45">
        <f t="shared" si="6"/>
        <v>0</v>
      </c>
      <c r="N90" s="46">
        <f t="shared" si="7"/>
        <v>8030</v>
      </c>
      <c r="O90" s="47">
        <v>14850</v>
      </c>
      <c r="P90" s="48"/>
      <c r="Q90" s="49">
        <f t="shared" si="8"/>
        <v>0</v>
      </c>
      <c r="R90" s="49">
        <f t="shared" si="9"/>
        <v>0</v>
      </c>
      <c r="S90" s="50">
        <f t="shared" si="10"/>
        <v>8030</v>
      </c>
      <c r="T90" s="50">
        <f t="shared" si="11"/>
        <v>0</v>
      </c>
      <c r="U90" s="109"/>
      <c r="V90" s="109" t="s">
        <v>1797</v>
      </c>
      <c r="W90" s="113" t="s">
        <v>1796</v>
      </c>
      <c r="X90" s="116" t="s">
        <v>398</v>
      </c>
      <c r="Y90" s="116" t="s">
        <v>982</v>
      </c>
      <c r="Z90" s="116" t="s">
        <v>1490</v>
      </c>
      <c r="AA90" s="116" t="s">
        <v>1617</v>
      </c>
      <c r="AB90" s="116">
        <v>450</v>
      </c>
      <c r="AC90" s="118" t="s">
        <v>1618</v>
      </c>
    </row>
    <row r="91" spans="1:29" s="5" customFormat="1">
      <c r="A91" s="135">
        <v>85</v>
      </c>
      <c r="B91" s="130" t="s">
        <v>1805</v>
      </c>
      <c r="C91" s="24" t="s">
        <v>1804</v>
      </c>
      <c r="D91" s="24" t="s">
        <v>415</v>
      </c>
      <c r="E91" s="24" t="s">
        <v>1011</v>
      </c>
      <c r="F91" s="24" t="s">
        <v>1490</v>
      </c>
      <c r="G91" s="119">
        <v>8340</v>
      </c>
      <c r="H91" s="157"/>
      <c r="I91" s="44"/>
      <c r="J91" s="45"/>
      <c r="K91" s="45"/>
      <c r="L91" s="45"/>
      <c r="M91" s="45">
        <f t="shared" si="6"/>
        <v>0</v>
      </c>
      <c r="N91" s="46">
        <f t="shared" si="7"/>
        <v>8340</v>
      </c>
      <c r="O91" s="47">
        <v>14850</v>
      </c>
      <c r="P91" s="48"/>
      <c r="Q91" s="49">
        <f t="shared" si="8"/>
        <v>0</v>
      </c>
      <c r="R91" s="49">
        <f t="shared" si="9"/>
        <v>0</v>
      </c>
      <c r="S91" s="50">
        <f t="shared" si="10"/>
        <v>8340</v>
      </c>
      <c r="T91" s="50">
        <f t="shared" si="11"/>
        <v>0</v>
      </c>
      <c r="U91" s="109"/>
      <c r="V91" s="109" t="s">
        <v>1799</v>
      </c>
      <c r="W91" s="113" t="s">
        <v>1798</v>
      </c>
      <c r="X91" s="116" t="s">
        <v>398</v>
      </c>
      <c r="Y91" s="116" t="s">
        <v>1004</v>
      </c>
      <c r="Z91" s="116" t="s">
        <v>1490</v>
      </c>
      <c r="AA91" s="116" t="s">
        <v>1619</v>
      </c>
      <c r="AB91" s="116">
        <v>480</v>
      </c>
      <c r="AC91" s="118" t="s">
        <v>1587</v>
      </c>
    </row>
    <row r="92" spans="1:29" s="5" customFormat="1">
      <c r="A92" s="129">
        <v>86</v>
      </c>
      <c r="B92" s="130" t="s">
        <v>1807</v>
      </c>
      <c r="C92" s="24" t="s">
        <v>1806</v>
      </c>
      <c r="D92" s="24" t="s">
        <v>415</v>
      </c>
      <c r="E92" s="24" t="s">
        <v>1054</v>
      </c>
      <c r="F92" s="24" t="s">
        <v>1490</v>
      </c>
      <c r="G92" s="119">
        <v>8040</v>
      </c>
      <c r="H92" s="157"/>
      <c r="I92" s="44"/>
      <c r="J92" s="45"/>
      <c r="K92" s="45"/>
      <c r="L92" s="45"/>
      <c r="M92" s="45">
        <f t="shared" si="6"/>
        <v>0</v>
      </c>
      <c r="N92" s="46">
        <f t="shared" si="7"/>
        <v>8040</v>
      </c>
      <c r="O92" s="47">
        <v>14850</v>
      </c>
      <c r="P92" s="48"/>
      <c r="Q92" s="49">
        <f t="shared" si="8"/>
        <v>0</v>
      </c>
      <c r="R92" s="49">
        <f t="shared" si="9"/>
        <v>0</v>
      </c>
      <c r="S92" s="50">
        <f t="shared" si="10"/>
        <v>8040</v>
      </c>
      <c r="T92" s="50">
        <f t="shared" si="11"/>
        <v>0</v>
      </c>
      <c r="U92" s="109"/>
      <c r="V92" s="109" t="s">
        <v>1801</v>
      </c>
      <c r="W92" s="113" t="s">
        <v>1800</v>
      </c>
      <c r="X92" s="116" t="s">
        <v>398</v>
      </c>
      <c r="Y92" s="116" t="s">
        <v>1017</v>
      </c>
      <c r="Z92" s="116" t="s">
        <v>1490</v>
      </c>
      <c r="AA92" s="116" t="s">
        <v>1620</v>
      </c>
      <c r="AB92" s="116">
        <v>510</v>
      </c>
      <c r="AC92" s="118" t="s">
        <v>1621</v>
      </c>
    </row>
    <row r="93" spans="1:29" s="5" customFormat="1">
      <c r="A93" s="129">
        <v>87</v>
      </c>
      <c r="B93" s="130" t="s">
        <v>1809</v>
      </c>
      <c r="C93" s="24" t="s">
        <v>1808</v>
      </c>
      <c r="D93" s="24" t="s">
        <v>969</v>
      </c>
      <c r="E93" s="24" t="s">
        <v>968</v>
      </c>
      <c r="F93" s="24" t="s">
        <v>1490</v>
      </c>
      <c r="G93" s="119">
        <v>10650</v>
      </c>
      <c r="H93" s="157"/>
      <c r="I93" s="44"/>
      <c r="J93" s="45"/>
      <c r="K93" s="45"/>
      <c r="L93" s="45"/>
      <c r="M93" s="45">
        <f t="shared" si="6"/>
        <v>0</v>
      </c>
      <c r="N93" s="46">
        <f t="shared" si="7"/>
        <v>10650</v>
      </c>
      <c r="O93" s="47">
        <v>14850</v>
      </c>
      <c r="P93" s="48"/>
      <c r="Q93" s="49">
        <f t="shared" si="8"/>
        <v>0</v>
      </c>
      <c r="R93" s="49">
        <f t="shared" si="9"/>
        <v>0</v>
      </c>
      <c r="S93" s="50">
        <f t="shared" si="10"/>
        <v>10650</v>
      </c>
      <c r="T93" s="50">
        <f t="shared" si="11"/>
        <v>0</v>
      </c>
      <c r="U93" s="109"/>
      <c r="V93" s="109" t="s">
        <v>1803</v>
      </c>
      <c r="W93" s="113" t="s">
        <v>1802</v>
      </c>
      <c r="X93" s="116" t="s">
        <v>415</v>
      </c>
      <c r="Y93" s="116" t="s">
        <v>981</v>
      </c>
      <c r="Z93" s="116" t="s">
        <v>1490</v>
      </c>
      <c r="AA93" s="116" t="s">
        <v>1622</v>
      </c>
      <c r="AB93" s="116">
        <v>460</v>
      </c>
      <c r="AC93" s="118" t="s">
        <v>1503</v>
      </c>
    </row>
    <row r="94" spans="1:29" s="5" customFormat="1">
      <c r="A94" s="135">
        <v>88</v>
      </c>
      <c r="B94" s="130" t="s">
        <v>1811</v>
      </c>
      <c r="C94" s="24" t="s">
        <v>1810</v>
      </c>
      <c r="D94" s="24" t="s">
        <v>392</v>
      </c>
      <c r="E94" s="24" t="s">
        <v>974</v>
      </c>
      <c r="F94" s="24" t="s">
        <v>1504</v>
      </c>
      <c r="G94" s="119">
        <v>14180</v>
      </c>
      <c r="H94" s="157"/>
      <c r="I94" s="44"/>
      <c r="J94" s="45"/>
      <c r="K94" s="45"/>
      <c r="L94" s="45"/>
      <c r="M94" s="45">
        <f t="shared" si="6"/>
        <v>0</v>
      </c>
      <c r="N94" s="46">
        <f t="shared" si="7"/>
        <v>14180</v>
      </c>
      <c r="O94" s="47">
        <v>14850</v>
      </c>
      <c r="P94" s="48"/>
      <c r="Q94" s="49">
        <f t="shared" si="8"/>
        <v>0</v>
      </c>
      <c r="R94" s="49">
        <f t="shared" si="9"/>
        <v>0</v>
      </c>
      <c r="S94" s="50">
        <f t="shared" si="10"/>
        <v>14180</v>
      </c>
      <c r="T94" s="50">
        <f t="shared" si="11"/>
        <v>0</v>
      </c>
      <c r="U94" s="109"/>
      <c r="V94" s="109" t="s">
        <v>1805</v>
      </c>
      <c r="W94" s="113" t="s">
        <v>1804</v>
      </c>
      <c r="X94" s="116" t="s">
        <v>415</v>
      </c>
      <c r="Y94" s="116" t="s">
        <v>1011</v>
      </c>
      <c r="Z94" s="116" t="s">
        <v>1490</v>
      </c>
      <c r="AA94" s="116" t="s">
        <v>1500</v>
      </c>
      <c r="AB94" s="116">
        <v>480</v>
      </c>
      <c r="AC94" s="118" t="s">
        <v>1623</v>
      </c>
    </row>
    <row r="95" spans="1:29" s="5" customFormat="1">
      <c r="A95" s="129">
        <v>89</v>
      </c>
      <c r="B95" s="130" t="s">
        <v>1813</v>
      </c>
      <c r="C95" s="24" t="s">
        <v>1812</v>
      </c>
      <c r="D95" s="24" t="s">
        <v>392</v>
      </c>
      <c r="E95" s="24" t="s">
        <v>1016</v>
      </c>
      <c r="F95" s="24" t="s">
        <v>1504</v>
      </c>
      <c r="G95" s="119">
        <v>14760</v>
      </c>
      <c r="H95" s="157"/>
      <c r="I95" s="44"/>
      <c r="J95" s="45"/>
      <c r="K95" s="45"/>
      <c r="L95" s="45"/>
      <c r="M95" s="45">
        <f t="shared" si="6"/>
        <v>0</v>
      </c>
      <c r="N95" s="46">
        <f t="shared" si="7"/>
        <v>14760</v>
      </c>
      <c r="O95" s="47">
        <v>14850</v>
      </c>
      <c r="P95" s="48"/>
      <c r="Q95" s="49">
        <f t="shared" si="8"/>
        <v>0</v>
      </c>
      <c r="R95" s="49">
        <f t="shared" si="9"/>
        <v>0</v>
      </c>
      <c r="S95" s="50">
        <f t="shared" si="10"/>
        <v>14760</v>
      </c>
      <c r="T95" s="50">
        <f t="shared" si="11"/>
        <v>0</v>
      </c>
      <c r="U95" s="109"/>
      <c r="V95" s="109" t="s">
        <v>1807</v>
      </c>
      <c r="W95" s="113" t="s">
        <v>1806</v>
      </c>
      <c r="X95" s="116" t="s">
        <v>415</v>
      </c>
      <c r="Y95" s="116" t="s">
        <v>1054</v>
      </c>
      <c r="Z95" s="116" t="s">
        <v>1490</v>
      </c>
      <c r="AA95" s="116" t="s">
        <v>1624</v>
      </c>
      <c r="AB95" s="116">
        <v>460</v>
      </c>
      <c r="AC95" s="118" t="s">
        <v>1625</v>
      </c>
    </row>
    <row r="96" spans="1:29" s="5" customFormat="1">
      <c r="A96" s="129">
        <v>90</v>
      </c>
      <c r="B96" s="130" t="s">
        <v>1815</v>
      </c>
      <c r="C96" s="24" t="s">
        <v>1814</v>
      </c>
      <c r="D96" s="24" t="s">
        <v>447</v>
      </c>
      <c r="E96" s="24" t="s">
        <v>1026</v>
      </c>
      <c r="F96" s="24" t="s">
        <v>1493</v>
      </c>
      <c r="G96" s="119">
        <v>12270</v>
      </c>
      <c r="H96" s="157"/>
      <c r="I96" s="44"/>
      <c r="J96" s="45"/>
      <c r="K96" s="45"/>
      <c r="L96" s="45"/>
      <c r="M96" s="45">
        <f t="shared" si="6"/>
        <v>0</v>
      </c>
      <c r="N96" s="46">
        <f t="shared" si="7"/>
        <v>12270</v>
      </c>
      <c r="O96" s="47">
        <v>14850</v>
      </c>
      <c r="P96" s="48"/>
      <c r="Q96" s="49">
        <f t="shared" si="8"/>
        <v>0</v>
      </c>
      <c r="R96" s="49">
        <f t="shared" si="9"/>
        <v>0</v>
      </c>
      <c r="S96" s="50">
        <f t="shared" si="10"/>
        <v>12270</v>
      </c>
      <c r="T96" s="50">
        <f t="shared" si="11"/>
        <v>0</v>
      </c>
      <c r="U96" s="109"/>
      <c r="V96" s="109" t="s">
        <v>1809</v>
      </c>
      <c r="W96" s="113" t="s">
        <v>1808</v>
      </c>
      <c r="X96" s="116" t="s">
        <v>969</v>
      </c>
      <c r="Y96" s="116" t="s">
        <v>968</v>
      </c>
      <c r="Z96" s="116" t="s">
        <v>1490</v>
      </c>
      <c r="AA96" s="116" t="s">
        <v>1505</v>
      </c>
      <c r="AB96" s="116">
        <v>610</v>
      </c>
      <c r="AC96" s="118" t="s">
        <v>1626</v>
      </c>
    </row>
    <row r="97" spans="1:29" s="5" customFormat="1">
      <c r="A97" s="135">
        <v>91</v>
      </c>
      <c r="B97" s="130" t="s">
        <v>1817</v>
      </c>
      <c r="C97" s="24" t="s">
        <v>1816</v>
      </c>
      <c r="D97" s="24" t="s">
        <v>127</v>
      </c>
      <c r="E97" s="24" t="s">
        <v>1041</v>
      </c>
      <c r="F97" s="24" t="s">
        <v>1496</v>
      </c>
      <c r="G97" s="119">
        <v>11070</v>
      </c>
      <c r="H97" s="157"/>
      <c r="I97" s="44"/>
      <c r="J97" s="45"/>
      <c r="K97" s="45"/>
      <c r="L97" s="45"/>
      <c r="M97" s="45">
        <f t="shared" si="6"/>
        <v>0</v>
      </c>
      <c r="N97" s="46">
        <f t="shared" si="7"/>
        <v>11070</v>
      </c>
      <c r="O97" s="47">
        <v>14850</v>
      </c>
      <c r="P97" s="48"/>
      <c r="Q97" s="49">
        <f t="shared" si="8"/>
        <v>0</v>
      </c>
      <c r="R97" s="49">
        <f t="shared" si="9"/>
        <v>0</v>
      </c>
      <c r="S97" s="50">
        <f t="shared" si="10"/>
        <v>11070</v>
      </c>
      <c r="T97" s="50">
        <f t="shared" si="11"/>
        <v>0</v>
      </c>
      <c r="U97" s="109"/>
      <c r="V97" s="109" t="s">
        <v>1811</v>
      </c>
      <c r="W97" s="113" t="s">
        <v>1810</v>
      </c>
      <c r="X97" s="116" t="s">
        <v>392</v>
      </c>
      <c r="Y97" s="116" t="s">
        <v>974</v>
      </c>
      <c r="Z97" s="116" t="s">
        <v>1504</v>
      </c>
      <c r="AA97" s="116" t="s">
        <v>1627</v>
      </c>
      <c r="AB97" s="116">
        <v>810</v>
      </c>
      <c r="AC97" s="118" t="s">
        <v>1628</v>
      </c>
    </row>
    <row r="98" spans="1:29" s="5" customFormat="1">
      <c r="A98" s="129">
        <v>92</v>
      </c>
      <c r="B98" s="130" t="s">
        <v>1819</v>
      </c>
      <c r="C98" s="24" t="s">
        <v>1818</v>
      </c>
      <c r="D98" s="24" t="s">
        <v>760</v>
      </c>
      <c r="E98" s="24" t="s">
        <v>986</v>
      </c>
      <c r="F98" s="24" t="s">
        <v>1493</v>
      </c>
      <c r="G98" s="119">
        <v>11800</v>
      </c>
      <c r="H98" s="157"/>
      <c r="I98" s="44"/>
      <c r="J98" s="45"/>
      <c r="K98" s="45"/>
      <c r="L98" s="45"/>
      <c r="M98" s="45">
        <f t="shared" si="6"/>
        <v>0</v>
      </c>
      <c r="N98" s="46">
        <f t="shared" si="7"/>
        <v>11800</v>
      </c>
      <c r="O98" s="47">
        <v>39630</v>
      </c>
      <c r="P98" s="48"/>
      <c r="Q98" s="49">
        <f t="shared" si="8"/>
        <v>0</v>
      </c>
      <c r="R98" s="49">
        <f t="shared" si="9"/>
        <v>0</v>
      </c>
      <c r="S98" s="50">
        <f t="shared" si="10"/>
        <v>11800</v>
      </c>
      <c r="T98" s="50">
        <f t="shared" si="11"/>
        <v>0</v>
      </c>
      <c r="U98" s="109"/>
      <c r="V98" s="109" t="s">
        <v>1813</v>
      </c>
      <c r="W98" s="113" t="s">
        <v>1812</v>
      </c>
      <c r="X98" s="116" t="s">
        <v>392</v>
      </c>
      <c r="Y98" s="116" t="s">
        <v>1016</v>
      </c>
      <c r="Z98" s="116" t="s">
        <v>1504</v>
      </c>
      <c r="AA98" s="116" t="s">
        <v>1629</v>
      </c>
      <c r="AB98" s="116">
        <v>840</v>
      </c>
      <c r="AC98" s="118" t="s">
        <v>1630</v>
      </c>
    </row>
    <row r="99" spans="1:29" s="5" customFormat="1">
      <c r="A99" s="129">
        <v>93</v>
      </c>
      <c r="B99" s="109" t="s">
        <v>1821</v>
      </c>
      <c r="C99" s="134" t="s">
        <v>1820</v>
      </c>
      <c r="D99" s="24" t="s">
        <v>475</v>
      </c>
      <c r="E99" s="24" t="s">
        <v>1030</v>
      </c>
      <c r="F99" s="24" t="s">
        <v>1491</v>
      </c>
      <c r="G99" s="119">
        <v>10270</v>
      </c>
      <c r="H99" s="157"/>
      <c r="I99" s="44"/>
      <c r="J99" s="45"/>
      <c r="K99" s="45"/>
      <c r="L99" s="45"/>
      <c r="M99" s="45">
        <f t="shared" si="6"/>
        <v>0</v>
      </c>
      <c r="N99" s="46">
        <f t="shared" si="7"/>
        <v>10270</v>
      </c>
      <c r="O99" s="47">
        <v>39630</v>
      </c>
      <c r="P99" s="48"/>
      <c r="Q99" s="49">
        <f t="shared" si="8"/>
        <v>0</v>
      </c>
      <c r="R99" s="49">
        <f t="shared" si="9"/>
        <v>0</v>
      </c>
      <c r="S99" s="50">
        <f t="shared" si="10"/>
        <v>10270</v>
      </c>
      <c r="T99" s="50">
        <f t="shared" si="11"/>
        <v>0</v>
      </c>
      <c r="U99" s="109"/>
      <c r="V99" s="109" t="s">
        <v>1815</v>
      </c>
      <c r="W99" s="113" t="s">
        <v>1814</v>
      </c>
      <c r="X99" s="116" t="s">
        <v>447</v>
      </c>
      <c r="Y99" s="116" t="s">
        <v>1026</v>
      </c>
      <c r="Z99" s="116" t="s">
        <v>1493</v>
      </c>
      <c r="AA99" s="116" t="s">
        <v>1631</v>
      </c>
      <c r="AB99" s="116">
        <v>700</v>
      </c>
      <c r="AC99" s="118" t="s">
        <v>1632</v>
      </c>
    </row>
    <row r="100" spans="1:29">
      <c r="A100" s="38"/>
      <c r="B100" s="39"/>
      <c r="C100" s="40"/>
      <c r="D100" s="41"/>
      <c r="E100" s="41"/>
      <c r="F100" s="55"/>
      <c r="G100" s="43"/>
      <c r="H100" s="43"/>
      <c r="I100" s="44"/>
      <c r="J100" s="45"/>
      <c r="K100" s="45"/>
      <c r="L100" s="45"/>
      <c r="M100" s="45">
        <f t="shared" si="6"/>
        <v>0</v>
      </c>
      <c r="N100" s="46">
        <f t="shared" si="7"/>
        <v>0</v>
      </c>
      <c r="O100" s="47">
        <v>35220</v>
      </c>
      <c r="P100" s="48"/>
      <c r="Q100" s="49">
        <f t="shared" si="8"/>
        <v>0</v>
      </c>
      <c r="R100" s="49">
        <f t="shared" si="9"/>
        <v>0</v>
      </c>
      <c r="S100" s="50">
        <f t="shared" si="10"/>
        <v>0</v>
      </c>
      <c r="T100" s="50">
        <f t="shared" si="11"/>
        <v>0</v>
      </c>
      <c r="U100" s="51"/>
      <c r="V100" s="51"/>
      <c r="W100" s="51"/>
      <c r="X100" s="51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100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7"/>
  <sheetViews>
    <sheetView workbookViewId="0">
      <selection activeCell="H14" sqref="H14"/>
    </sheetView>
  </sheetViews>
  <sheetFormatPr defaultRowHeight="20.25"/>
  <cols>
    <col min="1" max="1" width="4.625" style="3" bestFit="1" customWidth="1"/>
    <col min="2" max="2" width="17.875" style="3" customWidth="1"/>
    <col min="3" max="3" width="16.625" style="3" customWidth="1"/>
    <col min="4" max="4" width="20.125" style="3" bestFit="1" customWidth="1"/>
    <col min="5" max="5" width="13.125" style="3" customWidth="1"/>
    <col min="6" max="6" width="12.125" style="3" customWidth="1"/>
    <col min="7" max="7" width="11.375" style="3" customWidth="1"/>
    <col min="8" max="8" width="16.62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3322</v>
      </c>
      <c r="C6" s="103"/>
      <c r="D6" s="29">
        <f>G6*4/100</f>
        <v>15112.8</v>
      </c>
      <c r="E6" s="25"/>
      <c r="F6" s="28"/>
      <c r="G6" s="155">
        <f>SUM(G7:G47)</f>
        <v>377820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14480.8</v>
      </c>
      <c r="P6" s="34"/>
      <c r="Q6" s="35">
        <f>SUM(R6:T6)</f>
        <v>632</v>
      </c>
      <c r="R6" s="33">
        <f>SUM(R7:R46)</f>
        <v>632</v>
      </c>
      <c r="S6" s="36"/>
      <c r="T6" s="37">
        <f>SUM(T7:T46)</f>
        <v>0</v>
      </c>
    </row>
    <row r="7" spans="1:24" s="5" customFormat="1">
      <c r="A7" s="129">
        <v>1</v>
      </c>
      <c r="B7" s="130" t="s">
        <v>1823</v>
      </c>
      <c r="C7" s="115" t="s">
        <v>1864</v>
      </c>
      <c r="D7" s="24" t="s">
        <v>398</v>
      </c>
      <c r="E7" s="24" t="s">
        <v>935</v>
      </c>
      <c r="F7" s="24" t="s">
        <v>1490</v>
      </c>
      <c r="G7" s="119">
        <v>10170</v>
      </c>
      <c r="H7" s="157"/>
      <c r="I7" s="44">
        <v>87</v>
      </c>
      <c r="J7" s="45">
        <v>85</v>
      </c>
      <c r="K7" s="45">
        <v>80</v>
      </c>
      <c r="L7" s="45">
        <v>80</v>
      </c>
      <c r="M7" s="45">
        <f t="shared" ref="M7:M47" si="0">L7*30/100+J7*70/100</f>
        <v>83.5</v>
      </c>
      <c r="N7" s="46">
        <f t="shared" ref="N7:N47" si="1">G7</f>
        <v>10170</v>
      </c>
      <c r="O7" s="47">
        <v>40110</v>
      </c>
      <c r="P7" s="48">
        <v>6</v>
      </c>
      <c r="Q7" s="49">
        <f t="shared" ref="Q7:Q47" si="2">N7*P7/100</f>
        <v>610.20000000000005</v>
      </c>
      <c r="R7" s="49">
        <f>(S7+T7)-G7-T7</f>
        <v>620</v>
      </c>
      <c r="S7" s="50">
        <f t="shared" ref="S7:S47" si="3">IF((G7+Q7)&lt;=O7,G7+CEILING(Q7, 10),O7)</f>
        <v>10790</v>
      </c>
      <c r="T7" s="50">
        <f t="shared" ref="T7:T47" si="4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1824</v>
      </c>
      <c r="C8" s="115" t="s">
        <v>1865</v>
      </c>
      <c r="D8" s="24" t="s">
        <v>432</v>
      </c>
      <c r="E8" s="24" t="s">
        <v>925</v>
      </c>
      <c r="F8" s="24" t="s">
        <v>1491</v>
      </c>
      <c r="G8" s="119">
        <v>11730</v>
      </c>
      <c r="H8" s="157"/>
      <c r="I8" s="44"/>
      <c r="J8" s="45"/>
      <c r="K8" s="45"/>
      <c r="L8" s="45"/>
      <c r="M8" s="45">
        <f t="shared" si="0"/>
        <v>0</v>
      </c>
      <c r="N8" s="46">
        <f t="shared" si="1"/>
        <v>11730</v>
      </c>
      <c r="O8" s="47">
        <v>40110</v>
      </c>
      <c r="P8" s="48"/>
      <c r="Q8" s="49">
        <f t="shared" si="2"/>
        <v>0</v>
      </c>
      <c r="R8" s="49">
        <v>12</v>
      </c>
      <c r="S8" s="50">
        <f t="shared" si="3"/>
        <v>11730</v>
      </c>
      <c r="T8" s="50">
        <f t="shared" si="4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1825</v>
      </c>
      <c r="C9" s="115" t="s">
        <v>1866</v>
      </c>
      <c r="D9" s="24" t="s">
        <v>398</v>
      </c>
      <c r="E9" s="24" t="s">
        <v>922</v>
      </c>
      <c r="F9" s="24" t="s">
        <v>1490</v>
      </c>
      <c r="G9" s="119">
        <v>7790</v>
      </c>
      <c r="H9" s="157"/>
      <c r="I9" s="44"/>
      <c r="J9" s="45"/>
      <c r="K9" s="45"/>
      <c r="L9" s="45"/>
      <c r="M9" s="45">
        <f t="shared" si="0"/>
        <v>0</v>
      </c>
      <c r="N9" s="46">
        <f t="shared" si="1"/>
        <v>7790</v>
      </c>
      <c r="O9" s="47">
        <v>40110</v>
      </c>
      <c r="P9" s="48"/>
      <c r="Q9" s="49">
        <f t="shared" si="2"/>
        <v>0</v>
      </c>
      <c r="R9" s="49">
        <f t="shared" ref="R9:R47" si="5">(S9+T9)-G9-T9</f>
        <v>0</v>
      </c>
      <c r="S9" s="50">
        <f t="shared" si="3"/>
        <v>7790</v>
      </c>
      <c r="T9" s="50">
        <f t="shared" si="4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1826</v>
      </c>
      <c r="C10" s="115" t="s">
        <v>1867</v>
      </c>
      <c r="D10" s="24" t="s">
        <v>390</v>
      </c>
      <c r="E10" s="24" t="s">
        <v>894</v>
      </c>
      <c r="F10" s="24" t="s">
        <v>1490</v>
      </c>
      <c r="G10" s="119">
        <v>10170</v>
      </c>
      <c r="H10" s="157"/>
      <c r="I10" s="44"/>
      <c r="J10" s="45"/>
      <c r="K10" s="45"/>
      <c r="L10" s="45"/>
      <c r="M10" s="45">
        <f t="shared" si="0"/>
        <v>0</v>
      </c>
      <c r="N10" s="46">
        <f t="shared" si="1"/>
        <v>10170</v>
      </c>
      <c r="O10" s="47">
        <v>40110</v>
      </c>
      <c r="P10" s="48"/>
      <c r="Q10" s="49">
        <f t="shared" si="2"/>
        <v>0</v>
      </c>
      <c r="R10" s="49">
        <f t="shared" si="5"/>
        <v>0</v>
      </c>
      <c r="S10" s="50">
        <f t="shared" si="3"/>
        <v>10170</v>
      </c>
      <c r="T10" s="50">
        <f t="shared" si="4"/>
        <v>0</v>
      </c>
      <c r="U10" s="109"/>
      <c r="V10" s="109"/>
      <c r="W10" s="109"/>
      <c r="X10" s="109"/>
    </row>
    <row r="11" spans="1:24" s="5" customFormat="1">
      <c r="A11" s="129">
        <v>5</v>
      </c>
      <c r="B11" s="130" t="s">
        <v>1827</v>
      </c>
      <c r="C11" s="115" t="s">
        <v>1868</v>
      </c>
      <c r="D11" s="24" t="s">
        <v>390</v>
      </c>
      <c r="E11" s="24" t="s">
        <v>906</v>
      </c>
      <c r="F11" s="24" t="s">
        <v>1490</v>
      </c>
      <c r="G11" s="119">
        <v>10170</v>
      </c>
      <c r="H11" s="157"/>
      <c r="I11" s="44"/>
      <c r="J11" s="45"/>
      <c r="K11" s="45"/>
      <c r="L11" s="45"/>
      <c r="M11" s="45">
        <f t="shared" si="0"/>
        <v>0</v>
      </c>
      <c r="N11" s="46">
        <f t="shared" si="1"/>
        <v>10170</v>
      </c>
      <c r="O11" s="47">
        <v>40110</v>
      </c>
      <c r="P11" s="48"/>
      <c r="Q11" s="49">
        <f t="shared" si="2"/>
        <v>0</v>
      </c>
      <c r="R11" s="49">
        <f t="shared" si="5"/>
        <v>0</v>
      </c>
      <c r="S11" s="50">
        <f t="shared" si="3"/>
        <v>10170</v>
      </c>
      <c r="T11" s="50">
        <f t="shared" si="4"/>
        <v>0</v>
      </c>
      <c r="U11" s="109"/>
      <c r="V11" s="109"/>
      <c r="W11" s="109"/>
      <c r="X11" s="109"/>
    </row>
    <row r="12" spans="1:24" s="5" customFormat="1">
      <c r="A12" s="129">
        <v>6</v>
      </c>
      <c r="B12" s="130" t="s">
        <v>1828</v>
      </c>
      <c r="C12" s="115" t="s">
        <v>1869</v>
      </c>
      <c r="D12" s="24" t="s">
        <v>390</v>
      </c>
      <c r="E12" s="24" t="s">
        <v>933</v>
      </c>
      <c r="F12" s="24" t="s">
        <v>1490</v>
      </c>
      <c r="G12" s="119">
        <v>9760</v>
      </c>
      <c r="H12" s="157"/>
      <c r="I12" s="44"/>
      <c r="J12" s="45"/>
      <c r="K12" s="45"/>
      <c r="L12" s="45"/>
      <c r="M12" s="45">
        <f t="shared" si="0"/>
        <v>0</v>
      </c>
      <c r="N12" s="46">
        <f t="shared" si="1"/>
        <v>9760</v>
      </c>
      <c r="O12" s="47">
        <v>40110</v>
      </c>
      <c r="P12" s="48"/>
      <c r="Q12" s="49">
        <f t="shared" si="2"/>
        <v>0</v>
      </c>
      <c r="R12" s="49">
        <f t="shared" si="5"/>
        <v>0</v>
      </c>
      <c r="S12" s="50">
        <f t="shared" si="3"/>
        <v>9760</v>
      </c>
      <c r="T12" s="50">
        <f t="shared" si="4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1829</v>
      </c>
      <c r="C13" s="115" t="s">
        <v>1870</v>
      </c>
      <c r="D13" s="24" t="s">
        <v>407</v>
      </c>
      <c r="E13" s="24" t="s">
        <v>905</v>
      </c>
      <c r="F13" s="24" t="s">
        <v>1491</v>
      </c>
      <c r="G13" s="119">
        <v>9330</v>
      </c>
      <c r="H13" s="157"/>
      <c r="I13" s="44"/>
      <c r="J13" s="45"/>
      <c r="K13" s="45"/>
      <c r="L13" s="45"/>
      <c r="M13" s="45">
        <f t="shared" si="0"/>
        <v>0</v>
      </c>
      <c r="N13" s="46">
        <f t="shared" si="1"/>
        <v>9330</v>
      </c>
      <c r="O13" s="47">
        <v>40110</v>
      </c>
      <c r="P13" s="48"/>
      <c r="Q13" s="49">
        <f t="shared" si="2"/>
        <v>0</v>
      </c>
      <c r="R13" s="49">
        <f t="shared" si="5"/>
        <v>0</v>
      </c>
      <c r="S13" s="50">
        <f t="shared" si="3"/>
        <v>9330</v>
      </c>
      <c r="T13" s="50">
        <f t="shared" si="4"/>
        <v>0</v>
      </c>
      <c r="U13" s="109"/>
      <c r="V13" s="109"/>
      <c r="W13" s="109"/>
      <c r="X13" s="109"/>
    </row>
    <row r="14" spans="1:24" s="5" customFormat="1">
      <c r="A14" s="129">
        <v>9</v>
      </c>
      <c r="B14" s="130" t="s">
        <v>1830</v>
      </c>
      <c r="C14" s="115" t="s">
        <v>1871</v>
      </c>
      <c r="D14" s="24" t="s">
        <v>407</v>
      </c>
      <c r="E14" s="24" t="s">
        <v>910</v>
      </c>
      <c r="F14" s="24" t="s">
        <v>1491</v>
      </c>
      <c r="G14" s="119">
        <v>10120</v>
      </c>
      <c r="H14" s="157"/>
      <c r="I14" s="44"/>
      <c r="J14" s="45"/>
      <c r="K14" s="45"/>
      <c r="L14" s="45"/>
      <c r="M14" s="45">
        <f t="shared" si="0"/>
        <v>0</v>
      </c>
      <c r="N14" s="46">
        <f t="shared" si="1"/>
        <v>10120</v>
      </c>
      <c r="O14" s="47">
        <v>40110</v>
      </c>
      <c r="P14" s="48"/>
      <c r="Q14" s="49">
        <f t="shared" si="2"/>
        <v>0</v>
      </c>
      <c r="R14" s="49">
        <f t="shared" si="5"/>
        <v>0</v>
      </c>
      <c r="S14" s="50">
        <f t="shared" si="3"/>
        <v>10120</v>
      </c>
      <c r="T14" s="50">
        <f t="shared" si="4"/>
        <v>0</v>
      </c>
      <c r="U14" s="109"/>
      <c r="V14" s="109"/>
      <c r="W14" s="109"/>
      <c r="X14" s="109"/>
    </row>
    <row r="15" spans="1:24" s="5" customFormat="1">
      <c r="A15" s="129">
        <v>10</v>
      </c>
      <c r="B15" s="130" t="s">
        <v>1831</v>
      </c>
      <c r="C15" s="115" t="s">
        <v>1872</v>
      </c>
      <c r="D15" s="24" t="s">
        <v>398</v>
      </c>
      <c r="E15" s="24" t="s">
        <v>927</v>
      </c>
      <c r="F15" s="24" t="s">
        <v>1490</v>
      </c>
      <c r="G15" s="119">
        <v>10170</v>
      </c>
      <c r="H15" s="157"/>
      <c r="I15" s="44"/>
      <c r="J15" s="45"/>
      <c r="K15" s="45"/>
      <c r="L15" s="45"/>
      <c r="M15" s="45">
        <f t="shared" si="0"/>
        <v>0</v>
      </c>
      <c r="N15" s="46">
        <f t="shared" si="1"/>
        <v>10170</v>
      </c>
      <c r="O15" s="47">
        <v>40110</v>
      </c>
      <c r="P15" s="48"/>
      <c r="Q15" s="49">
        <f t="shared" si="2"/>
        <v>0</v>
      </c>
      <c r="R15" s="49">
        <f t="shared" si="5"/>
        <v>0</v>
      </c>
      <c r="S15" s="50">
        <f t="shared" si="3"/>
        <v>10170</v>
      </c>
      <c r="T15" s="50">
        <f t="shared" si="4"/>
        <v>0</v>
      </c>
      <c r="U15" s="109"/>
      <c r="V15" s="109"/>
      <c r="W15" s="109"/>
      <c r="X15" s="109"/>
    </row>
    <row r="16" spans="1:24" s="5" customFormat="1">
      <c r="A16" s="129">
        <v>11</v>
      </c>
      <c r="B16" s="130" t="s">
        <v>1832</v>
      </c>
      <c r="C16" s="115" t="s">
        <v>1873</v>
      </c>
      <c r="D16" s="24" t="s">
        <v>398</v>
      </c>
      <c r="E16" s="24" t="s">
        <v>902</v>
      </c>
      <c r="F16" s="24" t="s">
        <v>1490</v>
      </c>
      <c r="G16" s="119">
        <v>9360</v>
      </c>
      <c r="H16" s="157"/>
      <c r="I16" s="44"/>
      <c r="J16" s="45"/>
      <c r="K16" s="45"/>
      <c r="L16" s="45"/>
      <c r="M16" s="45">
        <f t="shared" si="0"/>
        <v>0</v>
      </c>
      <c r="N16" s="46">
        <f t="shared" si="1"/>
        <v>9360</v>
      </c>
      <c r="O16" s="47">
        <v>40110</v>
      </c>
      <c r="P16" s="48"/>
      <c r="Q16" s="49">
        <f t="shared" si="2"/>
        <v>0</v>
      </c>
      <c r="R16" s="49">
        <f t="shared" si="5"/>
        <v>0</v>
      </c>
      <c r="S16" s="50">
        <f t="shared" si="3"/>
        <v>9360</v>
      </c>
      <c r="T16" s="50">
        <f t="shared" si="4"/>
        <v>0</v>
      </c>
      <c r="U16" s="109"/>
      <c r="V16" s="109"/>
      <c r="W16" s="109"/>
      <c r="X16" s="109"/>
    </row>
    <row r="17" spans="1:24" s="5" customFormat="1">
      <c r="A17" s="129">
        <v>12</v>
      </c>
      <c r="B17" s="130" t="s">
        <v>1833</v>
      </c>
      <c r="C17" s="115" t="s">
        <v>1874</v>
      </c>
      <c r="D17" s="24" t="s">
        <v>477</v>
      </c>
      <c r="E17" s="24" t="s">
        <v>903</v>
      </c>
      <c r="F17" s="24" t="s">
        <v>1490</v>
      </c>
      <c r="G17" s="119">
        <v>9560</v>
      </c>
      <c r="H17" s="157"/>
      <c r="I17" s="44"/>
      <c r="J17" s="45"/>
      <c r="K17" s="45"/>
      <c r="L17" s="45"/>
      <c r="M17" s="45">
        <f t="shared" si="0"/>
        <v>0</v>
      </c>
      <c r="N17" s="46">
        <f t="shared" si="1"/>
        <v>9560</v>
      </c>
      <c r="O17" s="47">
        <v>40110</v>
      </c>
      <c r="P17" s="48"/>
      <c r="Q17" s="49">
        <f t="shared" si="2"/>
        <v>0</v>
      </c>
      <c r="R17" s="49">
        <f t="shared" si="5"/>
        <v>0</v>
      </c>
      <c r="S17" s="50">
        <f t="shared" si="3"/>
        <v>9560</v>
      </c>
      <c r="T17" s="50">
        <f t="shared" si="4"/>
        <v>0</v>
      </c>
      <c r="U17" s="109"/>
      <c r="V17" s="109"/>
      <c r="W17" s="109"/>
      <c r="X17" s="109"/>
    </row>
    <row r="18" spans="1:24" s="5" customFormat="1">
      <c r="A18" s="129">
        <v>14</v>
      </c>
      <c r="B18" s="130" t="s">
        <v>1834</v>
      </c>
      <c r="C18" s="115" t="s">
        <v>1875</v>
      </c>
      <c r="D18" s="24" t="s">
        <v>398</v>
      </c>
      <c r="E18" s="24" t="s">
        <v>900</v>
      </c>
      <c r="F18" s="24" t="s">
        <v>1490</v>
      </c>
      <c r="G18" s="119">
        <v>9120</v>
      </c>
      <c r="H18" s="157"/>
      <c r="I18" s="44"/>
      <c r="J18" s="45"/>
      <c r="K18" s="45"/>
      <c r="L18" s="45"/>
      <c r="M18" s="45">
        <f t="shared" si="0"/>
        <v>0</v>
      </c>
      <c r="N18" s="46">
        <f t="shared" si="1"/>
        <v>9120</v>
      </c>
      <c r="O18" s="47">
        <v>40110</v>
      </c>
      <c r="P18" s="48"/>
      <c r="Q18" s="49">
        <f t="shared" si="2"/>
        <v>0</v>
      </c>
      <c r="R18" s="49">
        <f t="shared" si="5"/>
        <v>0</v>
      </c>
      <c r="S18" s="50">
        <f t="shared" si="3"/>
        <v>9120</v>
      </c>
      <c r="T18" s="50">
        <f t="shared" si="4"/>
        <v>0</v>
      </c>
      <c r="U18" s="109"/>
      <c r="V18" s="109"/>
      <c r="W18" s="109"/>
      <c r="X18" s="109"/>
    </row>
    <row r="19" spans="1:24" s="5" customFormat="1">
      <c r="A19" s="129">
        <v>15</v>
      </c>
      <c r="B19" s="130" t="s">
        <v>1835</v>
      </c>
      <c r="C19" s="115" t="s">
        <v>1876</v>
      </c>
      <c r="D19" s="24" t="s">
        <v>398</v>
      </c>
      <c r="E19" s="24" t="s">
        <v>907</v>
      </c>
      <c r="F19" s="24" t="s">
        <v>1490</v>
      </c>
      <c r="G19" s="119">
        <v>7790</v>
      </c>
      <c r="H19" s="157"/>
      <c r="I19" s="44"/>
      <c r="J19" s="45"/>
      <c r="K19" s="45"/>
      <c r="L19" s="45"/>
      <c r="M19" s="45">
        <f t="shared" si="0"/>
        <v>0</v>
      </c>
      <c r="N19" s="46">
        <f t="shared" si="1"/>
        <v>7790</v>
      </c>
      <c r="O19" s="47">
        <v>40110</v>
      </c>
      <c r="P19" s="48"/>
      <c r="Q19" s="49">
        <f t="shared" si="2"/>
        <v>0</v>
      </c>
      <c r="R19" s="49">
        <f t="shared" si="5"/>
        <v>0</v>
      </c>
      <c r="S19" s="50">
        <f t="shared" si="3"/>
        <v>7790</v>
      </c>
      <c r="T19" s="50">
        <f t="shared" si="4"/>
        <v>0</v>
      </c>
      <c r="U19" s="109"/>
      <c r="V19" s="109"/>
      <c r="W19" s="109"/>
      <c r="X19" s="109"/>
    </row>
    <row r="20" spans="1:24" s="5" customFormat="1">
      <c r="A20" s="129">
        <v>17</v>
      </c>
      <c r="B20" s="130" t="s">
        <v>1836</v>
      </c>
      <c r="C20" s="115" t="s">
        <v>1877</v>
      </c>
      <c r="D20" s="24" t="s">
        <v>398</v>
      </c>
      <c r="E20" s="24" t="s">
        <v>934</v>
      </c>
      <c r="F20" s="24" t="s">
        <v>1490</v>
      </c>
      <c r="G20" s="119">
        <v>7790</v>
      </c>
      <c r="H20" s="157"/>
      <c r="I20" s="44"/>
      <c r="J20" s="45"/>
      <c r="K20" s="45"/>
      <c r="L20" s="45"/>
      <c r="M20" s="45">
        <f t="shared" si="0"/>
        <v>0</v>
      </c>
      <c r="N20" s="46">
        <f t="shared" si="1"/>
        <v>7790</v>
      </c>
      <c r="O20" s="47">
        <v>40110</v>
      </c>
      <c r="P20" s="48"/>
      <c r="Q20" s="49">
        <f t="shared" si="2"/>
        <v>0</v>
      </c>
      <c r="R20" s="49">
        <f t="shared" si="5"/>
        <v>0</v>
      </c>
      <c r="S20" s="50">
        <f t="shared" si="3"/>
        <v>7790</v>
      </c>
      <c r="T20" s="50">
        <f t="shared" si="4"/>
        <v>0</v>
      </c>
      <c r="U20" s="109"/>
      <c r="V20" s="109"/>
      <c r="W20" s="109"/>
      <c r="X20" s="109"/>
    </row>
    <row r="21" spans="1:24" s="5" customFormat="1">
      <c r="A21" s="129">
        <v>18</v>
      </c>
      <c r="B21" s="130" t="s">
        <v>1837</v>
      </c>
      <c r="C21" s="115" t="s">
        <v>1878</v>
      </c>
      <c r="D21" s="24" t="s">
        <v>530</v>
      </c>
      <c r="E21" s="24" t="s">
        <v>895</v>
      </c>
      <c r="F21" s="24" t="s">
        <v>1491</v>
      </c>
      <c r="G21" s="119">
        <v>11060</v>
      </c>
      <c r="H21" s="157"/>
      <c r="I21" s="44"/>
      <c r="J21" s="45"/>
      <c r="K21" s="45"/>
      <c r="L21" s="45"/>
      <c r="M21" s="45">
        <f t="shared" si="0"/>
        <v>0</v>
      </c>
      <c r="N21" s="46">
        <f t="shared" si="1"/>
        <v>11060</v>
      </c>
      <c r="O21" s="47">
        <v>40110</v>
      </c>
      <c r="P21" s="48"/>
      <c r="Q21" s="49">
        <f t="shared" si="2"/>
        <v>0</v>
      </c>
      <c r="R21" s="49">
        <f t="shared" si="5"/>
        <v>0</v>
      </c>
      <c r="S21" s="50">
        <f t="shared" si="3"/>
        <v>11060</v>
      </c>
      <c r="T21" s="50">
        <f t="shared" si="4"/>
        <v>0</v>
      </c>
      <c r="U21" s="109"/>
      <c r="V21" s="109"/>
      <c r="W21" s="109"/>
      <c r="X21" s="109"/>
    </row>
    <row r="22" spans="1:24" s="5" customFormat="1">
      <c r="A22" s="129">
        <v>19</v>
      </c>
      <c r="B22" s="130" t="s">
        <v>1838</v>
      </c>
      <c r="C22" s="115" t="s">
        <v>1879</v>
      </c>
      <c r="D22" s="24" t="s">
        <v>398</v>
      </c>
      <c r="E22" s="24" t="s">
        <v>898</v>
      </c>
      <c r="F22" s="24" t="s">
        <v>1490</v>
      </c>
      <c r="G22" s="119">
        <v>7790</v>
      </c>
      <c r="H22" s="157"/>
      <c r="I22" s="44"/>
      <c r="J22" s="45"/>
      <c r="K22" s="45"/>
      <c r="L22" s="45"/>
      <c r="M22" s="45">
        <f t="shared" si="0"/>
        <v>0</v>
      </c>
      <c r="N22" s="46">
        <f t="shared" si="1"/>
        <v>7790</v>
      </c>
      <c r="O22" s="47">
        <v>40110</v>
      </c>
      <c r="P22" s="48"/>
      <c r="Q22" s="49">
        <f t="shared" si="2"/>
        <v>0</v>
      </c>
      <c r="R22" s="49">
        <f t="shared" si="5"/>
        <v>0</v>
      </c>
      <c r="S22" s="50">
        <f t="shared" si="3"/>
        <v>7790</v>
      </c>
      <c r="T22" s="50">
        <f t="shared" si="4"/>
        <v>0</v>
      </c>
      <c r="U22" s="109"/>
      <c r="V22" s="109"/>
      <c r="W22" s="109"/>
      <c r="X22" s="109"/>
    </row>
    <row r="23" spans="1:24" s="5" customFormat="1">
      <c r="A23" s="129">
        <v>21</v>
      </c>
      <c r="B23" s="130" t="s">
        <v>1839</v>
      </c>
      <c r="C23" s="115" t="s">
        <v>1880</v>
      </c>
      <c r="D23" s="24" t="s">
        <v>398</v>
      </c>
      <c r="E23" s="24" t="s">
        <v>904</v>
      </c>
      <c r="F23" s="24" t="s">
        <v>1490</v>
      </c>
      <c r="G23" s="119">
        <v>9760</v>
      </c>
      <c r="H23" s="157"/>
      <c r="I23" s="44"/>
      <c r="J23" s="45"/>
      <c r="K23" s="45"/>
      <c r="L23" s="45"/>
      <c r="M23" s="45">
        <f t="shared" si="0"/>
        <v>0</v>
      </c>
      <c r="N23" s="46">
        <f t="shared" si="1"/>
        <v>9760</v>
      </c>
      <c r="O23" s="47">
        <v>40110</v>
      </c>
      <c r="P23" s="48"/>
      <c r="Q23" s="49">
        <f t="shared" si="2"/>
        <v>0</v>
      </c>
      <c r="R23" s="49">
        <f t="shared" si="5"/>
        <v>0</v>
      </c>
      <c r="S23" s="50">
        <f t="shared" si="3"/>
        <v>9760</v>
      </c>
      <c r="T23" s="50">
        <f t="shared" si="4"/>
        <v>0</v>
      </c>
      <c r="U23" s="109"/>
      <c r="V23" s="109"/>
      <c r="W23" s="109"/>
      <c r="X23" s="109"/>
    </row>
    <row r="24" spans="1:24" s="5" customFormat="1">
      <c r="A24" s="129">
        <v>22</v>
      </c>
      <c r="B24" s="130" t="s">
        <v>1840</v>
      </c>
      <c r="C24" s="115" t="s">
        <v>1881</v>
      </c>
      <c r="D24" s="24" t="s">
        <v>410</v>
      </c>
      <c r="E24" s="24" t="s">
        <v>911</v>
      </c>
      <c r="F24" s="24" t="s">
        <v>1490</v>
      </c>
      <c r="G24" s="119">
        <v>8010</v>
      </c>
      <c r="H24" s="157"/>
      <c r="I24" s="44"/>
      <c r="J24" s="45"/>
      <c r="K24" s="45"/>
      <c r="L24" s="45"/>
      <c r="M24" s="45">
        <f t="shared" si="0"/>
        <v>0</v>
      </c>
      <c r="N24" s="46">
        <f t="shared" si="1"/>
        <v>8010</v>
      </c>
      <c r="O24" s="47">
        <v>40110</v>
      </c>
      <c r="P24" s="48"/>
      <c r="Q24" s="49">
        <f t="shared" si="2"/>
        <v>0</v>
      </c>
      <c r="R24" s="49">
        <f t="shared" si="5"/>
        <v>0</v>
      </c>
      <c r="S24" s="50">
        <f t="shared" si="3"/>
        <v>8010</v>
      </c>
      <c r="T24" s="50">
        <f t="shared" si="4"/>
        <v>0</v>
      </c>
      <c r="U24" s="109"/>
      <c r="V24" s="109"/>
      <c r="W24" s="109"/>
      <c r="X24" s="109"/>
    </row>
    <row r="25" spans="1:24" s="5" customFormat="1">
      <c r="A25" s="129">
        <v>23</v>
      </c>
      <c r="B25" s="130" t="s">
        <v>1841</v>
      </c>
      <c r="C25" s="115" t="s">
        <v>1882</v>
      </c>
      <c r="D25" s="24" t="s">
        <v>410</v>
      </c>
      <c r="E25" s="24" t="s">
        <v>912</v>
      </c>
      <c r="F25" s="24" t="s">
        <v>1490</v>
      </c>
      <c r="G25" s="119">
        <v>8010</v>
      </c>
      <c r="H25" s="157"/>
      <c r="I25" s="44"/>
      <c r="J25" s="45"/>
      <c r="K25" s="45"/>
      <c r="L25" s="45"/>
      <c r="M25" s="45">
        <f t="shared" si="0"/>
        <v>0</v>
      </c>
      <c r="N25" s="46">
        <f t="shared" si="1"/>
        <v>8010</v>
      </c>
      <c r="O25" s="47">
        <v>40110</v>
      </c>
      <c r="P25" s="48"/>
      <c r="Q25" s="49">
        <f t="shared" si="2"/>
        <v>0</v>
      </c>
      <c r="R25" s="49">
        <f t="shared" si="5"/>
        <v>0</v>
      </c>
      <c r="S25" s="50">
        <f t="shared" si="3"/>
        <v>8010</v>
      </c>
      <c r="T25" s="50">
        <f t="shared" si="4"/>
        <v>0</v>
      </c>
      <c r="U25" s="109"/>
      <c r="V25" s="109"/>
      <c r="W25" s="109"/>
      <c r="X25" s="109"/>
    </row>
    <row r="26" spans="1:24" s="5" customFormat="1">
      <c r="A26" s="129">
        <v>24</v>
      </c>
      <c r="B26" s="130" t="s">
        <v>1842</v>
      </c>
      <c r="C26" s="115" t="s">
        <v>1883</v>
      </c>
      <c r="D26" s="24" t="s">
        <v>398</v>
      </c>
      <c r="E26" s="24" t="s">
        <v>919</v>
      </c>
      <c r="F26" s="24" t="s">
        <v>1490</v>
      </c>
      <c r="G26" s="119">
        <v>7790</v>
      </c>
      <c r="H26" s="157"/>
      <c r="I26" s="44"/>
      <c r="J26" s="45"/>
      <c r="K26" s="45"/>
      <c r="L26" s="45"/>
      <c r="M26" s="45">
        <f t="shared" si="0"/>
        <v>0</v>
      </c>
      <c r="N26" s="46">
        <f t="shared" si="1"/>
        <v>7790</v>
      </c>
      <c r="O26" s="47">
        <v>40110</v>
      </c>
      <c r="P26" s="48"/>
      <c r="Q26" s="49">
        <f t="shared" si="2"/>
        <v>0</v>
      </c>
      <c r="R26" s="49">
        <f t="shared" si="5"/>
        <v>0</v>
      </c>
      <c r="S26" s="50">
        <f t="shared" si="3"/>
        <v>7790</v>
      </c>
      <c r="T26" s="50">
        <f t="shared" si="4"/>
        <v>0</v>
      </c>
      <c r="U26" s="109"/>
      <c r="V26" s="109"/>
      <c r="W26" s="109"/>
      <c r="X26" s="109"/>
    </row>
    <row r="27" spans="1:24" s="5" customFormat="1">
      <c r="A27" s="129">
        <v>25</v>
      </c>
      <c r="B27" s="130" t="s">
        <v>1843</v>
      </c>
      <c r="C27" s="115" t="s">
        <v>1884</v>
      </c>
      <c r="D27" s="24" t="s">
        <v>398</v>
      </c>
      <c r="E27" s="24" t="s">
        <v>923</v>
      </c>
      <c r="F27" s="24" t="s">
        <v>1490</v>
      </c>
      <c r="G27" s="119">
        <v>7790</v>
      </c>
      <c r="H27" s="157"/>
      <c r="I27" s="44"/>
      <c r="J27" s="45"/>
      <c r="K27" s="45"/>
      <c r="L27" s="45"/>
      <c r="M27" s="45">
        <f t="shared" si="0"/>
        <v>0</v>
      </c>
      <c r="N27" s="46">
        <f t="shared" si="1"/>
        <v>7790</v>
      </c>
      <c r="O27" s="47">
        <v>40110</v>
      </c>
      <c r="P27" s="48"/>
      <c r="Q27" s="49">
        <f t="shared" si="2"/>
        <v>0</v>
      </c>
      <c r="R27" s="49">
        <f t="shared" si="5"/>
        <v>0</v>
      </c>
      <c r="S27" s="50">
        <f t="shared" si="3"/>
        <v>7790</v>
      </c>
      <c r="T27" s="50">
        <f t="shared" si="4"/>
        <v>0</v>
      </c>
      <c r="U27" s="109"/>
      <c r="V27" s="109"/>
      <c r="W27" s="109"/>
      <c r="X27" s="109"/>
    </row>
    <row r="28" spans="1:24" s="5" customFormat="1">
      <c r="A28" s="129">
        <v>26</v>
      </c>
      <c r="B28" s="130" t="s">
        <v>1844</v>
      </c>
      <c r="C28" s="115" t="s">
        <v>1885</v>
      </c>
      <c r="D28" s="24" t="s">
        <v>398</v>
      </c>
      <c r="E28" s="24" t="s">
        <v>924</v>
      </c>
      <c r="F28" s="24" t="s">
        <v>1490</v>
      </c>
      <c r="G28" s="119">
        <v>8010</v>
      </c>
      <c r="H28" s="157"/>
      <c r="I28" s="44"/>
      <c r="J28" s="45"/>
      <c r="K28" s="45"/>
      <c r="L28" s="45"/>
      <c r="M28" s="45">
        <f t="shared" si="0"/>
        <v>0</v>
      </c>
      <c r="N28" s="46">
        <f t="shared" si="1"/>
        <v>8010</v>
      </c>
      <c r="O28" s="47">
        <v>40110</v>
      </c>
      <c r="P28" s="48"/>
      <c r="Q28" s="49">
        <f t="shared" si="2"/>
        <v>0</v>
      </c>
      <c r="R28" s="49">
        <f t="shared" si="5"/>
        <v>0</v>
      </c>
      <c r="S28" s="50">
        <f t="shared" si="3"/>
        <v>8010</v>
      </c>
      <c r="T28" s="50">
        <f t="shared" si="4"/>
        <v>0</v>
      </c>
      <c r="U28" s="109"/>
      <c r="V28" s="109"/>
      <c r="W28" s="109"/>
      <c r="X28" s="109"/>
    </row>
    <row r="29" spans="1:24" s="5" customFormat="1">
      <c r="A29" s="129">
        <v>27</v>
      </c>
      <c r="B29" s="130" t="s">
        <v>1845</v>
      </c>
      <c r="C29" s="115" t="s">
        <v>1886</v>
      </c>
      <c r="D29" s="24" t="s">
        <v>127</v>
      </c>
      <c r="E29" s="24" t="s">
        <v>899</v>
      </c>
      <c r="F29" s="24" t="s">
        <v>1496</v>
      </c>
      <c r="G29" s="119">
        <v>13160</v>
      </c>
      <c r="H29" s="157"/>
      <c r="I29" s="44"/>
      <c r="J29" s="45"/>
      <c r="K29" s="45"/>
      <c r="L29" s="45"/>
      <c r="M29" s="45">
        <f t="shared" si="0"/>
        <v>0</v>
      </c>
      <c r="N29" s="46">
        <f t="shared" si="1"/>
        <v>13160</v>
      </c>
      <c r="O29" s="47">
        <v>40110</v>
      </c>
      <c r="P29" s="48"/>
      <c r="Q29" s="49">
        <f t="shared" si="2"/>
        <v>0</v>
      </c>
      <c r="R29" s="49">
        <f t="shared" si="5"/>
        <v>0</v>
      </c>
      <c r="S29" s="50">
        <f t="shared" si="3"/>
        <v>13160</v>
      </c>
      <c r="T29" s="50">
        <f t="shared" si="4"/>
        <v>0</v>
      </c>
      <c r="U29" s="109"/>
      <c r="V29" s="109"/>
      <c r="W29" s="109"/>
      <c r="X29" s="109"/>
    </row>
    <row r="30" spans="1:24" s="5" customFormat="1">
      <c r="A30" s="129">
        <v>28</v>
      </c>
      <c r="B30" s="130" t="s">
        <v>1846</v>
      </c>
      <c r="C30" s="115" t="s">
        <v>1887</v>
      </c>
      <c r="D30" s="24" t="s">
        <v>127</v>
      </c>
      <c r="E30" s="24" t="s">
        <v>918</v>
      </c>
      <c r="F30" s="24" t="s">
        <v>1496</v>
      </c>
      <c r="G30" s="119">
        <v>13160</v>
      </c>
      <c r="H30" s="157"/>
      <c r="I30" s="44"/>
      <c r="J30" s="45"/>
      <c r="K30" s="45"/>
      <c r="L30" s="45"/>
      <c r="M30" s="45">
        <f t="shared" si="0"/>
        <v>0</v>
      </c>
      <c r="N30" s="46">
        <f t="shared" si="1"/>
        <v>13160</v>
      </c>
      <c r="O30" s="47">
        <v>40110</v>
      </c>
      <c r="P30" s="48"/>
      <c r="Q30" s="49">
        <f t="shared" si="2"/>
        <v>0</v>
      </c>
      <c r="R30" s="49">
        <f t="shared" si="5"/>
        <v>0</v>
      </c>
      <c r="S30" s="50">
        <f t="shared" si="3"/>
        <v>13160</v>
      </c>
      <c r="T30" s="50">
        <f t="shared" si="4"/>
        <v>0</v>
      </c>
      <c r="U30" s="109"/>
      <c r="V30" s="109"/>
      <c r="W30" s="109"/>
      <c r="X30" s="109"/>
    </row>
    <row r="31" spans="1:24" s="5" customFormat="1">
      <c r="A31" s="129">
        <v>29</v>
      </c>
      <c r="B31" s="130" t="s">
        <v>1847</v>
      </c>
      <c r="C31" s="115" t="s">
        <v>1888</v>
      </c>
      <c r="D31" s="24" t="s">
        <v>390</v>
      </c>
      <c r="E31" s="24" t="s">
        <v>926</v>
      </c>
      <c r="F31" s="24" t="s">
        <v>1490</v>
      </c>
      <c r="G31" s="119">
        <v>9890</v>
      </c>
      <c r="H31" s="157"/>
      <c r="I31" s="44"/>
      <c r="J31" s="45"/>
      <c r="K31" s="45"/>
      <c r="L31" s="45"/>
      <c r="M31" s="45">
        <f t="shared" si="0"/>
        <v>0</v>
      </c>
      <c r="N31" s="46">
        <f t="shared" si="1"/>
        <v>9890</v>
      </c>
      <c r="O31" s="47">
        <v>40110</v>
      </c>
      <c r="P31" s="48"/>
      <c r="Q31" s="49">
        <f t="shared" si="2"/>
        <v>0</v>
      </c>
      <c r="R31" s="49">
        <f t="shared" si="5"/>
        <v>0</v>
      </c>
      <c r="S31" s="50">
        <f t="shared" si="3"/>
        <v>9890</v>
      </c>
      <c r="T31" s="50">
        <f t="shared" si="4"/>
        <v>0</v>
      </c>
      <c r="U31" s="109"/>
      <c r="V31" s="109"/>
      <c r="W31" s="109"/>
      <c r="X31" s="109"/>
    </row>
    <row r="32" spans="1:24" s="5" customFormat="1">
      <c r="A32" s="129">
        <v>30</v>
      </c>
      <c r="B32" s="130" t="s">
        <v>1849</v>
      </c>
      <c r="C32" s="115" t="s">
        <v>1889</v>
      </c>
      <c r="D32" s="24" t="s">
        <v>415</v>
      </c>
      <c r="E32" s="24" t="s">
        <v>901</v>
      </c>
      <c r="F32" s="24" t="s">
        <v>1490</v>
      </c>
      <c r="G32" s="119">
        <v>8010</v>
      </c>
      <c r="H32" s="157"/>
      <c r="I32" s="44"/>
      <c r="J32" s="45"/>
      <c r="K32" s="45"/>
      <c r="L32" s="45"/>
      <c r="M32" s="45">
        <f t="shared" si="0"/>
        <v>0</v>
      </c>
      <c r="N32" s="46">
        <f t="shared" si="1"/>
        <v>8010</v>
      </c>
      <c r="O32" s="47">
        <v>40110</v>
      </c>
      <c r="P32" s="48"/>
      <c r="Q32" s="49">
        <f t="shared" si="2"/>
        <v>0</v>
      </c>
      <c r="R32" s="49">
        <f t="shared" si="5"/>
        <v>0</v>
      </c>
      <c r="S32" s="50">
        <f t="shared" si="3"/>
        <v>8010</v>
      </c>
      <c r="T32" s="50">
        <f t="shared" si="4"/>
        <v>0</v>
      </c>
      <c r="U32" s="109"/>
      <c r="V32" s="109"/>
      <c r="W32" s="109"/>
      <c r="X32" s="109"/>
    </row>
    <row r="33" spans="1:24" s="5" customFormat="1">
      <c r="A33" s="129">
        <v>31</v>
      </c>
      <c r="B33" s="130" t="s">
        <v>1850</v>
      </c>
      <c r="C33" s="115" t="s">
        <v>1890</v>
      </c>
      <c r="D33" s="24" t="s">
        <v>415</v>
      </c>
      <c r="E33" s="24" t="s">
        <v>897</v>
      </c>
      <c r="F33" s="24" t="s">
        <v>1490</v>
      </c>
      <c r="G33" s="119">
        <v>8010</v>
      </c>
      <c r="H33" s="157"/>
      <c r="I33" s="44"/>
      <c r="J33" s="45"/>
      <c r="K33" s="45"/>
      <c r="L33" s="45"/>
      <c r="M33" s="45">
        <f t="shared" si="0"/>
        <v>0</v>
      </c>
      <c r="N33" s="46">
        <f t="shared" si="1"/>
        <v>8010</v>
      </c>
      <c r="O33" s="47">
        <v>40110</v>
      </c>
      <c r="P33" s="48"/>
      <c r="Q33" s="49">
        <f t="shared" si="2"/>
        <v>0</v>
      </c>
      <c r="R33" s="49">
        <f t="shared" si="5"/>
        <v>0</v>
      </c>
      <c r="S33" s="50">
        <f t="shared" si="3"/>
        <v>8010</v>
      </c>
      <c r="T33" s="50">
        <f t="shared" si="4"/>
        <v>0</v>
      </c>
      <c r="U33" s="109"/>
      <c r="V33" s="109"/>
      <c r="W33" s="109"/>
      <c r="X33" s="109"/>
    </row>
    <row r="34" spans="1:24" s="5" customFormat="1">
      <c r="A34" s="129">
        <v>32</v>
      </c>
      <c r="B34" s="130" t="s">
        <v>1851</v>
      </c>
      <c r="C34" s="115" t="s">
        <v>1891</v>
      </c>
      <c r="D34" s="24" t="s">
        <v>398</v>
      </c>
      <c r="E34" s="24" t="s">
        <v>908</v>
      </c>
      <c r="F34" s="24" t="s">
        <v>1490</v>
      </c>
      <c r="G34" s="119">
        <v>9760</v>
      </c>
      <c r="H34" s="157"/>
      <c r="I34" s="44"/>
      <c r="J34" s="45"/>
      <c r="K34" s="45"/>
      <c r="L34" s="45"/>
      <c r="M34" s="45">
        <f t="shared" si="0"/>
        <v>0</v>
      </c>
      <c r="N34" s="46">
        <f t="shared" si="1"/>
        <v>9760</v>
      </c>
      <c r="O34" s="47">
        <v>40110</v>
      </c>
      <c r="P34" s="48"/>
      <c r="Q34" s="49">
        <f t="shared" si="2"/>
        <v>0</v>
      </c>
      <c r="R34" s="49">
        <f t="shared" si="5"/>
        <v>0</v>
      </c>
      <c r="S34" s="50">
        <f t="shared" si="3"/>
        <v>9760</v>
      </c>
      <c r="T34" s="50">
        <f t="shared" si="4"/>
        <v>0</v>
      </c>
      <c r="U34" s="109"/>
      <c r="V34" s="109"/>
      <c r="W34" s="109"/>
      <c r="X34" s="109"/>
    </row>
    <row r="35" spans="1:24" s="186" customFormat="1">
      <c r="A35" s="179">
        <v>33</v>
      </c>
      <c r="B35" s="180" t="s">
        <v>1852</v>
      </c>
      <c r="C35" s="192" t="s">
        <v>1892</v>
      </c>
      <c r="D35" s="193" t="s">
        <v>410</v>
      </c>
      <c r="E35" s="193" t="s">
        <v>909</v>
      </c>
      <c r="F35" s="193" t="s">
        <v>1490</v>
      </c>
      <c r="G35" s="194">
        <v>9490</v>
      </c>
      <c r="H35" s="195">
        <v>9480</v>
      </c>
      <c r="I35" s="167"/>
      <c r="J35" s="168"/>
      <c r="K35" s="168"/>
      <c r="L35" s="168"/>
      <c r="M35" s="168">
        <f t="shared" si="0"/>
        <v>0</v>
      </c>
      <c r="N35" s="169">
        <f t="shared" si="1"/>
        <v>9490</v>
      </c>
      <c r="O35" s="170">
        <v>40110</v>
      </c>
      <c r="P35" s="171"/>
      <c r="Q35" s="172">
        <f t="shared" si="2"/>
        <v>0</v>
      </c>
      <c r="R35" s="172">
        <f t="shared" si="5"/>
        <v>0</v>
      </c>
      <c r="S35" s="173">
        <f t="shared" si="3"/>
        <v>9490</v>
      </c>
      <c r="T35" s="173">
        <f t="shared" si="4"/>
        <v>0</v>
      </c>
      <c r="U35" s="185"/>
      <c r="V35" s="185"/>
      <c r="W35" s="185"/>
      <c r="X35" s="185"/>
    </row>
    <row r="36" spans="1:24" s="5" customFormat="1">
      <c r="A36" s="129">
        <v>34</v>
      </c>
      <c r="B36" s="130" t="s">
        <v>1853</v>
      </c>
      <c r="C36" s="115" t="s">
        <v>1893</v>
      </c>
      <c r="D36" s="24" t="s">
        <v>398</v>
      </c>
      <c r="E36" s="24" t="s">
        <v>916</v>
      </c>
      <c r="F36" s="24" t="s">
        <v>1490</v>
      </c>
      <c r="G36" s="119">
        <v>7790</v>
      </c>
      <c r="H36" s="157"/>
      <c r="I36" s="44"/>
      <c r="J36" s="45"/>
      <c r="K36" s="45"/>
      <c r="L36" s="45"/>
      <c r="M36" s="45">
        <f t="shared" si="0"/>
        <v>0</v>
      </c>
      <c r="N36" s="46">
        <f t="shared" si="1"/>
        <v>7790</v>
      </c>
      <c r="O36" s="47">
        <v>40110</v>
      </c>
      <c r="P36" s="48"/>
      <c r="Q36" s="49">
        <f t="shared" si="2"/>
        <v>0</v>
      </c>
      <c r="R36" s="49">
        <f t="shared" si="5"/>
        <v>0</v>
      </c>
      <c r="S36" s="50">
        <f t="shared" si="3"/>
        <v>7790</v>
      </c>
      <c r="T36" s="50">
        <f t="shared" si="4"/>
        <v>0</v>
      </c>
      <c r="U36" s="109"/>
      <c r="V36" s="109"/>
      <c r="W36" s="109"/>
      <c r="X36" s="109"/>
    </row>
    <row r="37" spans="1:24" s="5" customFormat="1">
      <c r="A37" s="129">
        <v>35</v>
      </c>
      <c r="B37" s="130" t="s">
        <v>1854</v>
      </c>
      <c r="C37" s="115" t="s">
        <v>1894</v>
      </c>
      <c r="D37" s="24" t="s">
        <v>398</v>
      </c>
      <c r="E37" s="24" t="s">
        <v>928</v>
      </c>
      <c r="F37" s="24" t="s">
        <v>1490</v>
      </c>
      <c r="G37" s="119">
        <v>9560</v>
      </c>
      <c r="H37" s="157"/>
      <c r="I37" s="44"/>
      <c r="J37" s="45"/>
      <c r="K37" s="45"/>
      <c r="L37" s="45"/>
      <c r="M37" s="45">
        <f t="shared" si="0"/>
        <v>0</v>
      </c>
      <c r="N37" s="46">
        <f t="shared" si="1"/>
        <v>9560</v>
      </c>
      <c r="O37" s="47">
        <v>40110</v>
      </c>
      <c r="P37" s="48"/>
      <c r="Q37" s="49">
        <f t="shared" si="2"/>
        <v>0</v>
      </c>
      <c r="R37" s="49">
        <f t="shared" si="5"/>
        <v>0</v>
      </c>
      <c r="S37" s="50">
        <f t="shared" si="3"/>
        <v>9560</v>
      </c>
      <c r="T37" s="50">
        <f t="shared" si="4"/>
        <v>0</v>
      </c>
      <c r="U37" s="109"/>
      <c r="V37" s="109"/>
      <c r="W37" s="109"/>
      <c r="X37" s="109"/>
    </row>
    <row r="38" spans="1:24" s="5" customFormat="1">
      <c r="A38" s="129">
        <v>36</v>
      </c>
      <c r="B38" s="130" t="s">
        <v>1855</v>
      </c>
      <c r="C38" s="115" t="s">
        <v>1895</v>
      </c>
      <c r="D38" s="24" t="s">
        <v>914</v>
      </c>
      <c r="E38" s="24" t="s">
        <v>913</v>
      </c>
      <c r="F38" s="24" t="s">
        <v>1490</v>
      </c>
      <c r="G38" s="119">
        <v>10540</v>
      </c>
      <c r="H38" s="157"/>
      <c r="I38" s="44"/>
      <c r="J38" s="45"/>
      <c r="K38" s="45"/>
      <c r="L38" s="45"/>
      <c r="M38" s="45">
        <f t="shared" si="0"/>
        <v>0</v>
      </c>
      <c r="N38" s="46">
        <f t="shared" si="1"/>
        <v>10540</v>
      </c>
      <c r="O38" s="47">
        <v>35220</v>
      </c>
      <c r="P38" s="48"/>
      <c r="Q38" s="49">
        <f t="shared" si="2"/>
        <v>0</v>
      </c>
      <c r="R38" s="49">
        <f t="shared" si="5"/>
        <v>0</v>
      </c>
      <c r="S38" s="50">
        <f t="shared" si="3"/>
        <v>10540</v>
      </c>
      <c r="T38" s="50">
        <f t="shared" si="4"/>
        <v>0</v>
      </c>
      <c r="U38" s="109"/>
      <c r="V38" s="109"/>
      <c r="W38" s="109"/>
      <c r="X38" s="109"/>
    </row>
    <row r="39" spans="1:24" s="5" customFormat="1">
      <c r="A39" s="129">
        <v>37</v>
      </c>
      <c r="B39" s="130" t="s">
        <v>1856</v>
      </c>
      <c r="C39" s="115" t="s">
        <v>1896</v>
      </c>
      <c r="D39" s="24" t="s">
        <v>455</v>
      </c>
      <c r="E39" s="24" t="s">
        <v>929</v>
      </c>
      <c r="F39" s="24" t="s">
        <v>1490</v>
      </c>
      <c r="G39" s="119">
        <v>9560</v>
      </c>
      <c r="H39" s="157"/>
      <c r="I39" s="44"/>
      <c r="J39" s="45"/>
      <c r="K39" s="45"/>
      <c r="L39" s="45"/>
      <c r="M39" s="45">
        <f t="shared" si="0"/>
        <v>0</v>
      </c>
      <c r="N39" s="46">
        <f t="shared" si="1"/>
        <v>9560</v>
      </c>
      <c r="O39" s="47">
        <v>35220</v>
      </c>
      <c r="P39" s="48"/>
      <c r="Q39" s="49">
        <f t="shared" si="2"/>
        <v>0</v>
      </c>
      <c r="R39" s="49">
        <f t="shared" si="5"/>
        <v>0</v>
      </c>
      <c r="S39" s="50">
        <f t="shared" si="3"/>
        <v>9560</v>
      </c>
      <c r="T39" s="50">
        <f t="shared" si="4"/>
        <v>0</v>
      </c>
      <c r="U39" s="109"/>
      <c r="V39" s="109"/>
      <c r="W39" s="109"/>
      <c r="X39" s="109"/>
    </row>
    <row r="40" spans="1:24" s="5" customFormat="1">
      <c r="A40" s="129">
        <v>38</v>
      </c>
      <c r="B40" s="130" t="s">
        <v>1857</v>
      </c>
      <c r="C40" s="115" t="s">
        <v>1897</v>
      </c>
      <c r="D40" s="24" t="s">
        <v>398</v>
      </c>
      <c r="E40" s="24" t="s">
        <v>917</v>
      </c>
      <c r="F40" s="24" t="s">
        <v>1490</v>
      </c>
      <c r="G40" s="119">
        <v>7790</v>
      </c>
      <c r="H40" s="157"/>
      <c r="I40" s="44"/>
      <c r="J40" s="45"/>
      <c r="K40" s="45"/>
      <c r="L40" s="45"/>
      <c r="M40" s="45">
        <f t="shared" si="0"/>
        <v>0</v>
      </c>
      <c r="N40" s="46">
        <f t="shared" si="1"/>
        <v>7790</v>
      </c>
      <c r="O40" s="47">
        <v>35220</v>
      </c>
      <c r="P40" s="48"/>
      <c r="Q40" s="49">
        <f t="shared" si="2"/>
        <v>0</v>
      </c>
      <c r="R40" s="49">
        <f t="shared" si="5"/>
        <v>0</v>
      </c>
      <c r="S40" s="50">
        <f t="shared" si="3"/>
        <v>7790</v>
      </c>
      <c r="T40" s="50">
        <f t="shared" si="4"/>
        <v>0</v>
      </c>
      <c r="U40" s="109"/>
      <c r="V40" s="109"/>
      <c r="W40" s="109"/>
      <c r="X40" s="109"/>
    </row>
    <row r="41" spans="1:24" s="5" customFormat="1">
      <c r="A41" s="129">
        <v>39</v>
      </c>
      <c r="B41" s="130" t="s">
        <v>1858</v>
      </c>
      <c r="C41" s="115" t="s">
        <v>1898</v>
      </c>
      <c r="D41" s="24" t="s">
        <v>398</v>
      </c>
      <c r="E41" s="24" t="s">
        <v>931</v>
      </c>
      <c r="F41" s="24" t="s">
        <v>1490</v>
      </c>
      <c r="G41" s="119">
        <v>9560</v>
      </c>
      <c r="H41" s="157"/>
      <c r="I41" s="44"/>
      <c r="J41" s="45"/>
      <c r="K41" s="45"/>
      <c r="L41" s="45"/>
      <c r="M41" s="45">
        <f t="shared" si="0"/>
        <v>0</v>
      </c>
      <c r="N41" s="46">
        <f t="shared" si="1"/>
        <v>9560</v>
      </c>
      <c r="O41" s="47">
        <v>35220</v>
      </c>
      <c r="P41" s="48"/>
      <c r="Q41" s="49">
        <f t="shared" si="2"/>
        <v>0</v>
      </c>
      <c r="R41" s="49">
        <f t="shared" si="5"/>
        <v>0</v>
      </c>
      <c r="S41" s="50">
        <f t="shared" si="3"/>
        <v>9560</v>
      </c>
      <c r="T41" s="50">
        <f t="shared" si="4"/>
        <v>0</v>
      </c>
      <c r="U41" s="109"/>
      <c r="V41" s="109"/>
      <c r="W41" s="109"/>
      <c r="X41" s="109"/>
    </row>
    <row r="42" spans="1:24" s="5" customFormat="1">
      <c r="A42" s="129">
        <v>40</v>
      </c>
      <c r="B42" s="130" t="s">
        <v>1859</v>
      </c>
      <c r="C42" s="115" t="s">
        <v>1899</v>
      </c>
      <c r="D42" s="24" t="s">
        <v>398</v>
      </c>
      <c r="E42" s="24" t="s">
        <v>932</v>
      </c>
      <c r="F42" s="24" t="s">
        <v>1490</v>
      </c>
      <c r="G42" s="119">
        <v>8720</v>
      </c>
      <c r="H42" s="157"/>
      <c r="I42" s="44"/>
      <c r="J42" s="45"/>
      <c r="K42" s="45"/>
      <c r="L42" s="45"/>
      <c r="M42" s="45">
        <f t="shared" si="0"/>
        <v>0</v>
      </c>
      <c r="N42" s="46">
        <f t="shared" si="1"/>
        <v>8720</v>
      </c>
      <c r="O42" s="47">
        <v>35220</v>
      </c>
      <c r="P42" s="48"/>
      <c r="Q42" s="49">
        <f t="shared" si="2"/>
        <v>0</v>
      </c>
      <c r="R42" s="49">
        <f t="shared" si="5"/>
        <v>0</v>
      </c>
      <c r="S42" s="50">
        <f t="shared" si="3"/>
        <v>8720</v>
      </c>
      <c r="T42" s="50">
        <f t="shared" si="4"/>
        <v>0</v>
      </c>
      <c r="U42" s="109"/>
      <c r="V42" s="109"/>
      <c r="W42" s="109"/>
      <c r="X42" s="109"/>
    </row>
    <row r="43" spans="1:24" s="5" customFormat="1">
      <c r="A43" s="129">
        <v>41</v>
      </c>
      <c r="B43" s="130" t="s">
        <v>1860</v>
      </c>
      <c r="C43" s="115" t="s">
        <v>1900</v>
      </c>
      <c r="D43" s="24" t="s">
        <v>477</v>
      </c>
      <c r="E43" s="24" t="s">
        <v>930</v>
      </c>
      <c r="F43" s="24" t="s">
        <v>1490</v>
      </c>
      <c r="G43" s="119">
        <v>10170</v>
      </c>
      <c r="H43" s="157"/>
      <c r="I43" s="44"/>
      <c r="J43" s="45"/>
      <c r="K43" s="45"/>
      <c r="L43" s="45"/>
      <c r="M43" s="45">
        <f t="shared" si="0"/>
        <v>0</v>
      </c>
      <c r="N43" s="46">
        <f t="shared" si="1"/>
        <v>10170</v>
      </c>
      <c r="O43" s="47">
        <v>35220</v>
      </c>
      <c r="P43" s="48"/>
      <c r="Q43" s="49">
        <f t="shared" si="2"/>
        <v>0</v>
      </c>
      <c r="R43" s="49">
        <f t="shared" si="5"/>
        <v>0</v>
      </c>
      <c r="S43" s="50">
        <f t="shared" si="3"/>
        <v>10170</v>
      </c>
      <c r="T43" s="50">
        <f t="shared" si="4"/>
        <v>0</v>
      </c>
      <c r="U43" s="109"/>
      <c r="V43" s="109"/>
      <c r="W43" s="109"/>
      <c r="X43" s="109"/>
    </row>
    <row r="44" spans="1:24" s="5" customFormat="1">
      <c r="A44" s="129">
        <v>42</v>
      </c>
      <c r="B44" s="130" t="s">
        <v>1861</v>
      </c>
      <c r="C44" s="115" t="s">
        <v>1901</v>
      </c>
      <c r="D44" s="24" t="s">
        <v>477</v>
      </c>
      <c r="E44" s="24" t="s">
        <v>921</v>
      </c>
      <c r="F44" s="24" t="s">
        <v>1490</v>
      </c>
      <c r="G44" s="119">
        <v>10170</v>
      </c>
      <c r="H44" s="157"/>
      <c r="I44" s="44"/>
      <c r="J44" s="45"/>
      <c r="K44" s="45"/>
      <c r="L44" s="45"/>
      <c r="M44" s="45">
        <f t="shared" si="0"/>
        <v>0</v>
      </c>
      <c r="N44" s="46">
        <f t="shared" si="1"/>
        <v>10170</v>
      </c>
      <c r="O44" s="47">
        <v>14850</v>
      </c>
      <c r="P44" s="48"/>
      <c r="Q44" s="49">
        <f t="shared" si="2"/>
        <v>0</v>
      </c>
      <c r="R44" s="49">
        <f t="shared" si="5"/>
        <v>0</v>
      </c>
      <c r="S44" s="50">
        <f t="shared" si="3"/>
        <v>10170</v>
      </c>
      <c r="T44" s="50">
        <f t="shared" si="4"/>
        <v>0</v>
      </c>
      <c r="U44" s="109"/>
      <c r="V44" s="109"/>
      <c r="W44" s="109"/>
      <c r="X44" s="109"/>
    </row>
    <row r="45" spans="1:24" s="5" customFormat="1">
      <c r="A45" s="129">
        <v>43</v>
      </c>
      <c r="B45" s="130" t="s">
        <v>1862</v>
      </c>
      <c r="C45" s="115" t="s">
        <v>1902</v>
      </c>
      <c r="D45" s="24" t="s">
        <v>415</v>
      </c>
      <c r="E45" s="24" t="s">
        <v>896</v>
      </c>
      <c r="F45" s="24" t="s">
        <v>1490</v>
      </c>
      <c r="G45" s="119">
        <v>10170</v>
      </c>
      <c r="H45" s="157"/>
      <c r="I45" s="44"/>
      <c r="J45" s="45"/>
      <c r="K45" s="45"/>
      <c r="L45" s="45"/>
      <c r="M45" s="45">
        <f t="shared" si="0"/>
        <v>0</v>
      </c>
      <c r="N45" s="46">
        <f t="shared" si="1"/>
        <v>10170</v>
      </c>
      <c r="O45" s="47">
        <v>14850</v>
      </c>
      <c r="P45" s="48"/>
      <c r="Q45" s="49">
        <f t="shared" si="2"/>
        <v>0</v>
      </c>
      <c r="R45" s="49">
        <f t="shared" si="5"/>
        <v>0</v>
      </c>
      <c r="S45" s="50">
        <f t="shared" si="3"/>
        <v>10170</v>
      </c>
      <c r="T45" s="50">
        <f t="shared" si="4"/>
        <v>0</v>
      </c>
      <c r="U45" s="109"/>
      <c r="V45" s="109"/>
      <c r="W45" s="109"/>
      <c r="X45" s="109"/>
    </row>
    <row r="46" spans="1:24" s="5" customFormat="1">
      <c r="A46" s="129">
        <v>44</v>
      </c>
      <c r="B46" s="130" t="s">
        <v>1863</v>
      </c>
      <c r="C46" s="115" t="s">
        <v>1903</v>
      </c>
      <c r="D46" s="24" t="s">
        <v>815</v>
      </c>
      <c r="E46" s="24" t="s">
        <v>920</v>
      </c>
      <c r="F46" s="24" t="s">
        <v>1496</v>
      </c>
      <c r="G46" s="119">
        <v>11060</v>
      </c>
      <c r="H46" s="157"/>
      <c r="I46" s="44"/>
      <c r="J46" s="45"/>
      <c r="K46" s="45"/>
      <c r="L46" s="45"/>
      <c r="M46" s="45">
        <f t="shared" si="0"/>
        <v>0</v>
      </c>
      <c r="N46" s="46">
        <f t="shared" si="1"/>
        <v>11060</v>
      </c>
      <c r="O46" s="47">
        <v>14850</v>
      </c>
      <c r="P46" s="48"/>
      <c r="Q46" s="49">
        <f t="shared" si="2"/>
        <v>0</v>
      </c>
      <c r="R46" s="49">
        <f t="shared" si="5"/>
        <v>0</v>
      </c>
      <c r="S46" s="50">
        <f t="shared" si="3"/>
        <v>11060</v>
      </c>
      <c r="T46" s="50">
        <f t="shared" si="4"/>
        <v>0</v>
      </c>
      <c r="U46" s="109"/>
      <c r="V46" s="109"/>
      <c r="W46" s="109"/>
      <c r="X46" s="109"/>
    </row>
    <row r="47" spans="1:24">
      <c r="A47" s="132"/>
      <c r="B47" s="60"/>
      <c r="C47" s="133"/>
      <c r="D47" s="41"/>
      <c r="E47" s="41"/>
      <c r="F47" s="55"/>
      <c r="G47" s="43"/>
      <c r="H47" s="43"/>
      <c r="I47" s="44"/>
      <c r="J47" s="45"/>
      <c r="K47" s="45"/>
      <c r="L47" s="45"/>
      <c r="M47" s="45">
        <f t="shared" si="0"/>
        <v>0</v>
      </c>
      <c r="N47" s="46">
        <f t="shared" si="1"/>
        <v>0</v>
      </c>
      <c r="O47" s="47">
        <v>35220</v>
      </c>
      <c r="P47" s="48"/>
      <c r="Q47" s="49">
        <f t="shared" si="2"/>
        <v>0</v>
      </c>
      <c r="R47" s="49">
        <f t="shared" si="5"/>
        <v>0</v>
      </c>
      <c r="S47" s="50">
        <f t="shared" si="3"/>
        <v>0</v>
      </c>
      <c r="T47" s="50">
        <f t="shared" si="4"/>
        <v>0</v>
      </c>
      <c r="U47" s="51"/>
      <c r="V47" s="51"/>
      <c r="W47" s="51"/>
      <c r="X47" s="51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47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62"/>
  <sheetViews>
    <sheetView workbookViewId="0">
      <selection activeCell="H12" sqref="H12"/>
    </sheetView>
  </sheetViews>
  <sheetFormatPr defaultRowHeight="20.25"/>
  <cols>
    <col min="1" max="1" width="4.625" style="3" bestFit="1" customWidth="1"/>
    <col min="2" max="2" width="22.125" style="3" customWidth="1"/>
    <col min="3" max="3" width="16.375" style="3" customWidth="1"/>
    <col min="4" max="4" width="21.125" style="3" customWidth="1"/>
    <col min="5" max="5" width="11.5" style="3" customWidth="1"/>
    <col min="6" max="6" width="13.25" style="3" customWidth="1"/>
    <col min="7" max="7" width="12.625" style="3" customWidth="1"/>
    <col min="8" max="8" width="18.375" style="3" customWidth="1"/>
    <col min="9" max="13" width="8.375" style="3" bestFit="1" customWidth="1"/>
    <col min="14" max="14" width="7.25" style="3" bestFit="1" customWidth="1"/>
    <col min="15" max="15" width="11" style="3" bestFit="1" customWidth="1"/>
    <col min="16" max="16" width="6.375" style="3" bestFit="1" customWidth="1"/>
    <col min="17" max="17" width="9.875" style="3" bestFit="1" customWidth="1"/>
    <col min="18" max="18" width="8.375" style="3" bestFit="1" customWidth="1"/>
    <col min="19" max="19" width="6.875" style="3" bestFit="1" customWidth="1"/>
    <col min="20" max="20" width="9.875" style="3" bestFit="1" customWidth="1"/>
    <col min="21" max="21" width="9" style="3"/>
    <col min="22" max="24" width="9.25" style="3" bestFit="1" customWidth="1"/>
    <col min="25" max="16384" width="9" style="3"/>
  </cols>
  <sheetData>
    <row r="1" spans="1:24">
      <c r="A1" s="196" t="s">
        <v>1822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4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4">
      <c r="A3" s="6"/>
      <c r="B3" s="8"/>
      <c r="C3" s="9" t="s">
        <v>1</v>
      </c>
      <c r="D3" s="10"/>
      <c r="E3" s="9" t="s">
        <v>2</v>
      </c>
      <c r="F3" s="6"/>
      <c r="G3" s="11" t="s">
        <v>3</v>
      </c>
      <c r="H3" s="11"/>
      <c r="I3" s="197" t="s">
        <v>3370</v>
      </c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</row>
    <row r="4" spans="1:24" ht="18.75" customHeight="1">
      <c r="A4" s="12" t="s">
        <v>4</v>
      </c>
      <c r="B4" s="110"/>
      <c r="C4" s="13" t="s">
        <v>6</v>
      </c>
      <c r="D4" s="13" t="s">
        <v>2</v>
      </c>
      <c r="E4" s="13" t="s">
        <v>7</v>
      </c>
      <c r="F4" s="12" t="s">
        <v>1488</v>
      </c>
      <c r="G4" s="14" t="s">
        <v>128</v>
      </c>
      <c r="H4" s="14"/>
      <c r="I4" s="15" t="s">
        <v>15</v>
      </c>
      <c r="J4" s="15" t="s">
        <v>15</v>
      </c>
      <c r="K4" s="15" t="s">
        <v>16</v>
      </c>
      <c r="L4" s="15" t="s">
        <v>16</v>
      </c>
      <c r="M4" s="14" t="s">
        <v>9</v>
      </c>
      <c r="N4" s="13" t="s">
        <v>10</v>
      </c>
      <c r="O4" s="13" t="s">
        <v>8</v>
      </c>
      <c r="P4" s="16" t="s">
        <v>11</v>
      </c>
      <c r="Q4" s="17" t="s">
        <v>12</v>
      </c>
      <c r="R4" s="17" t="s">
        <v>12</v>
      </c>
      <c r="S4" s="17" t="s">
        <v>8</v>
      </c>
      <c r="T4" s="17" t="s">
        <v>13</v>
      </c>
    </row>
    <row r="5" spans="1:24">
      <c r="A5" s="18"/>
      <c r="B5" s="20"/>
      <c r="C5" s="21"/>
      <c r="D5" s="22"/>
      <c r="E5" s="21"/>
      <c r="F5" s="18" t="s">
        <v>1489</v>
      </c>
      <c r="G5" s="23" t="s">
        <v>14</v>
      </c>
      <c r="H5" s="23"/>
      <c r="I5" s="24">
        <v>1</v>
      </c>
      <c r="J5" s="24">
        <v>2</v>
      </c>
      <c r="K5" s="24">
        <v>1</v>
      </c>
      <c r="L5" s="24">
        <v>2</v>
      </c>
      <c r="M5" s="15" t="s">
        <v>17</v>
      </c>
      <c r="N5" s="21" t="s">
        <v>18</v>
      </c>
      <c r="O5" s="21" t="s">
        <v>19</v>
      </c>
      <c r="P5" s="23" t="s">
        <v>20</v>
      </c>
      <c r="Q5" s="18" t="s">
        <v>21</v>
      </c>
      <c r="R5" s="18" t="s">
        <v>22</v>
      </c>
      <c r="S5" s="18" t="s">
        <v>23</v>
      </c>
      <c r="T5" s="18" t="s">
        <v>24</v>
      </c>
    </row>
    <row r="6" spans="1:24">
      <c r="A6" s="100"/>
      <c r="B6" s="124" t="s">
        <v>3323</v>
      </c>
      <c r="C6" s="28"/>
      <c r="D6" s="29">
        <f>G6*4/100</f>
        <v>22239.599999999999</v>
      </c>
      <c r="E6" s="25"/>
      <c r="F6" s="28"/>
      <c r="G6" s="155">
        <f>SUM(G7:G62)</f>
        <v>555990</v>
      </c>
      <c r="H6" s="158"/>
      <c r="I6" s="30">
        <v>100</v>
      </c>
      <c r="J6" s="30">
        <v>100</v>
      </c>
      <c r="K6" s="30">
        <v>100</v>
      </c>
      <c r="L6" s="30">
        <v>100</v>
      </c>
      <c r="M6" s="31">
        <f>((I6+J6)/2*80/100)+((K6+L6)/2*20/100)</f>
        <v>100</v>
      </c>
      <c r="N6" s="32"/>
      <c r="O6" s="33">
        <f>D6-Q6</f>
        <v>21429.599999999999</v>
      </c>
      <c r="P6" s="34"/>
      <c r="Q6" s="35">
        <f>SUM(R6:T6)</f>
        <v>810</v>
      </c>
      <c r="R6" s="33">
        <f>SUM(R7:R62)</f>
        <v>810</v>
      </c>
      <c r="S6" s="36"/>
      <c r="T6" s="37">
        <f>SUM(T7:T62)</f>
        <v>0</v>
      </c>
    </row>
    <row r="7" spans="1:24" s="5" customFormat="1">
      <c r="A7" s="129">
        <v>1</v>
      </c>
      <c r="B7" s="130" t="s">
        <v>1904</v>
      </c>
      <c r="C7" s="113" t="s">
        <v>1960</v>
      </c>
      <c r="D7" s="116" t="s">
        <v>31</v>
      </c>
      <c r="E7" s="116" t="s">
        <v>1356</v>
      </c>
      <c r="F7" s="116" t="s">
        <v>1495</v>
      </c>
      <c r="G7" s="118">
        <v>13370</v>
      </c>
      <c r="H7" s="159"/>
      <c r="I7" s="44">
        <v>87</v>
      </c>
      <c r="J7" s="45">
        <v>85</v>
      </c>
      <c r="K7" s="45">
        <v>80</v>
      </c>
      <c r="L7" s="45">
        <v>80</v>
      </c>
      <c r="M7" s="45">
        <f t="shared" ref="M7:M62" si="0">L7*30/100+J7*70/100</f>
        <v>83.5</v>
      </c>
      <c r="N7" s="46">
        <f t="shared" ref="N7:N62" si="1">G7</f>
        <v>13370</v>
      </c>
      <c r="O7" s="47">
        <v>40110</v>
      </c>
      <c r="P7" s="48">
        <v>6</v>
      </c>
      <c r="Q7" s="49">
        <f t="shared" ref="Q7:Q62" si="2">N7*P7/100</f>
        <v>802.2</v>
      </c>
      <c r="R7" s="49">
        <f t="shared" ref="R7:R62" si="3">(S7+T7)-G7-T7</f>
        <v>810</v>
      </c>
      <c r="S7" s="50">
        <f t="shared" ref="S7:S62" si="4">IF((G7+Q7)&lt;=O7,G7+CEILING(Q7, 10),O7)</f>
        <v>14180</v>
      </c>
      <c r="T7" s="50">
        <f t="shared" ref="T7:T62" si="5">IF((G7+Q7)&gt;=O7,(G7+Q7)-S7,0)</f>
        <v>0</v>
      </c>
      <c r="U7" s="109"/>
      <c r="V7" s="109">
        <v>480</v>
      </c>
      <c r="W7" s="109">
        <v>39630</v>
      </c>
      <c r="X7" s="109">
        <f>SUM(V7:W7)</f>
        <v>40110</v>
      </c>
    </row>
    <row r="8" spans="1:24" s="5" customFormat="1">
      <c r="A8" s="129">
        <v>2</v>
      </c>
      <c r="B8" s="130" t="s">
        <v>1905</v>
      </c>
      <c r="C8" s="113" t="s">
        <v>1961</v>
      </c>
      <c r="D8" s="116" t="s">
        <v>815</v>
      </c>
      <c r="E8" s="116" t="s">
        <v>1373</v>
      </c>
      <c r="F8" s="116" t="s">
        <v>1496</v>
      </c>
      <c r="G8" s="118">
        <v>10840</v>
      </c>
      <c r="H8" s="159"/>
      <c r="I8" s="44"/>
      <c r="J8" s="45"/>
      <c r="K8" s="45"/>
      <c r="L8" s="45"/>
      <c r="M8" s="45">
        <f t="shared" si="0"/>
        <v>0</v>
      </c>
      <c r="N8" s="46">
        <f t="shared" si="1"/>
        <v>10840</v>
      </c>
      <c r="O8" s="47">
        <v>40110</v>
      </c>
      <c r="P8" s="48"/>
      <c r="Q8" s="49">
        <f t="shared" si="2"/>
        <v>0</v>
      </c>
      <c r="R8" s="49">
        <f t="shared" si="3"/>
        <v>0</v>
      </c>
      <c r="S8" s="50">
        <f t="shared" si="4"/>
        <v>10840</v>
      </c>
      <c r="T8" s="50">
        <f t="shared" si="5"/>
        <v>0</v>
      </c>
      <c r="U8" s="109"/>
      <c r="V8" s="109"/>
      <c r="W8" s="109"/>
      <c r="X8" s="109"/>
    </row>
    <row r="9" spans="1:24" s="5" customFormat="1">
      <c r="A9" s="129">
        <v>3</v>
      </c>
      <c r="B9" s="130" t="s">
        <v>1906</v>
      </c>
      <c r="C9" s="113" t="s">
        <v>1962</v>
      </c>
      <c r="D9" s="116" t="s">
        <v>48</v>
      </c>
      <c r="E9" s="116" t="s">
        <v>1362</v>
      </c>
      <c r="F9" s="116" t="s">
        <v>1495</v>
      </c>
      <c r="G9" s="118">
        <v>13370</v>
      </c>
      <c r="H9" s="159"/>
      <c r="I9" s="44"/>
      <c r="J9" s="45"/>
      <c r="K9" s="45"/>
      <c r="L9" s="45"/>
      <c r="M9" s="45">
        <f t="shared" si="0"/>
        <v>0</v>
      </c>
      <c r="N9" s="46">
        <f t="shared" si="1"/>
        <v>13370</v>
      </c>
      <c r="O9" s="47">
        <v>40110</v>
      </c>
      <c r="P9" s="48"/>
      <c r="Q9" s="49">
        <f t="shared" si="2"/>
        <v>0</v>
      </c>
      <c r="R9" s="49">
        <f t="shared" si="3"/>
        <v>0</v>
      </c>
      <c r="S9" s="50">
        <f t="shared" si="4"/>
        <v>13370</v>
      </c>
      <c r="T9" s="50">
        <f t="shared" si="5"/>
        <v>0</v>
      </c>
      <c r="U9" s="109"/>
      <c r="V9" s="109"/>
      <c r="W9" s="109"/>
      <c r="X9" s="109"/>
    </row>
    <row r="10" spans="1:24" s="5" customFormat="1">
      <c r="A10" s="129">
        <v>4</v>
      </c>
      <c r="B10" s="130" t="s">
        <v>1907</v>
      </c>
      <c r="C10" s="113" t="s">
        <v>1963</v>
      </c>
      <c r="D10" s="116" t="s">
        <v>127</v>
      </c>
      <c r="E10" s="116" t="s">
        <v>1334</v>
      </c>
      <c r="F10" s="116" t="s">
        <v>1496</v>
      </c>
      <c r="G10" s="118">
        <v>13180</v>
      </c>
      <c r="H10" s="159"/>
      <c r="I10" s="44"/>
      <c r="J10" s="45"/>
      <c r="K10" s="45"/>
      <c r="L10" s="45"/>
      <c r="M10" s="45">
        <f t="shared" si="0"/>
        <v>0</v>
      </c>
      <c r="N10" s="46">
        <f t="shared" si="1"/>
        <v>13180</v>
      </c>
      <c r="O10" s="47">
        <v>40110</v>
      </c>
      <c r="P10" s="48"/>
      <c r="Q10" s="49">
        <f t="shared" si="2"/>
        <v>0</v>
      </c>
      <c r="R10" s="49">
        <f t="shared" si="3"/>
        <v>0</v>
      </c>
      <c r="S10" s="50">
        <f t="shared" si="4"/>
        <v>13180</v>
      </c>
      <c r="T10" s="50">
        <f t="shared" si="5"/>
        <v>0</v>
      </c>
      <c r="U10" s="109"/>
      <c r="V10" s="109"/>
      <c r="W10" s="109"/>
      <c r="X10" s="109"/>
    </row>
    <row r="11" spans="1:24" s="186" customFormat="1">
      <c r="A11" s="179">
        <v>5</v>
      </c>
      <c r="B11" s="180" t="s">
        <v>1908</v>
      </c>
      <c r="C11" s="181" t="s">
        <v>1964</v>
      </c>
      <c r="D11" s="182" t="s">
        <v>127</v>
      </c>
      <c r="E11" s="182" t="s">
        <v>1335</v>
      </c>
      <c r="F11" s="182" t="s">
        <v>1496</v>
      </c>
      <c r="G11" s="183">
        <v>12840</v>
      </c>
      <c r="H11" s="184">
        <v>13230</v>
      </c>
      <c r="I11" s="167"/>
      <c r="J11" s="168"/>
      <c r="K11" s="168"/>
      <c r="L11" s="168"/>
      <c r="M11" s="168">
        <f t="shared" si="0"/>
        <v>0</v>
      </c>
      <c r="N11" s="169">
        <f t="shared" si="1"/>
        <v>12840</v>
      </c>
      <c r="O11" s="170">
        <v>40110</v>
      </c>
      <c r="P11" s="171"/>
      <c r="Q11" s="172">
        <f t="shared" si="2"/>
        <v>0</v>
      </c>
      <c r="R11" s="172">
        <f t="shared" si="3"/>
        <v>0</v>
      </c>
      <c r="S11" s="173">
        <f t="shared" si="4"/>
        <v>12840</v>
      </c>
      <c r="T11" s="173">
        <f t="shared" si="5"/>
        <v>0</v>
      </c>
      <c r="U11" s="185"/>
      <c r="V11" s="185"/>
      <c r="W11" s="185"/>
      <c r="X11" s="185"/>
    </row>
    <row r="12" spans="1:24" s="5" customFormat="1">
      <c r="A12" s="129">
        <v>6</v>
      </c>
      <c r="B12" s="130" t="s">
        <v>1909</v>
      </c>
      <c r="C12" s="113" t="s">
        <v>1965</v>
      </c>
      <c r="D12" s="116" t="s">
        <v>127</v>
      </c>
      <c r="E12" s="116" t="s">
        <v>1345</v>
      </c>
      <c r="F12" s="116" t="s">
        <v>1496</v>
      </c>
      <c r="G12" s="118">
        <v>12880</v>
      </c>
      <c r="H12" s="159"/>
      <c r="I12" s="44"/>
      <c r="J12" s="45"/>
      <c r="K12" s="45"/>
      <c r="L12" s="45"/>
      <c r="M12" s="45">
        <f t="shared" si="0"/>
        <v>0</v>
      </c>
      <c r="N12" s="46">
        <f t="shared" si="1"/>
        <v>12880</v>
      </c>
      <c r="O12" s="47">
        <v>40110</v>
      </c>
      <c r="P12" s="48"/>
      <c r="Q12" s="49">
        <f t="shared" si="2"/>
        <v>0</v>
      </c>
      <c r="R12" s="49">
        <f t="shared" si="3"/>
        <v>0</v>
      </c>
      <c r="S12" s="50">
        <f t="shared" si="4"/>
        <v>12880</v>
      </c>
      <c r="T12" s="50">
        <f t="shared" si="5"/>
        <v>0</v>
      </c>
      <c r="U12" s="109"/>
      <c r="V12" s="109"/>
      <c r="W12" s="109"/>
      <c r="X12" s="109"/>
    </row>
    <row r="13" spans="1:24" s="5" customFormat="1">
      <c r="A13" s="129">
        <v>7</v>
      </c>
      <c r="B13" s="130" t="s">
        <v>1910</v>
      </c>
      <c r="C13" s="113" t="s">
        <v>1966</v>
      </c>
      <c r="D13" s="116" t="s">
        <v>127</v>
      </c>
      <c r="E13" s="116" t="s">
        <v>1346</v>
      </c>
      <c r="F13" s="116" t="s">
        <v>1496</v>
      </c>
      <c r="G13" s="118">
        <v>13200</v>
      </c>
      <c r="H13" s="159"/>
      <c r="I13" s="44"/>
      <c r="J13" s="45"/>
      <c r="K13" s="45"/>
      <c r="L13" s="45"/>
      <c r="M13" s="45">
        <f t="shared" si="0"/>
        <v>0</v>
      </c>
      <c r="N13" s="46">
        <f t="shared" si="1"/>
        <v>13200</v>
      </c>
      <c r="O13" s="47">
        <v>40110</v>
      </c>
      <c r="P13" s="48"/>
      <c r="Q13" s="49">
        <f t="shared" si="2"/>
        <v>0</v>
      </c>
      <c r="R13" s="49">
        <f t="shared" si="3"/>
        <v>0</v>
      </c>
      <c r="S13" s="50">
        <f t="shared" si="4"/>
        <v>13200</v>
      </c>
      <c r="T13" s="50">
        <f t="shared" si="5"/>
        <v>0</v>
      </c>
      <c r="U13" s="109"/>
      <c r="V13" s="109"/>
      <c r="W13" s="109"/>
      <c r="X13" s="109"/>
    </row>
    <row r="14" spans="1:24" s="5" customFormat="1">
      <c r="A14" s="129">
        <v>8</v>
      </c>
      <c r="B14" s="130" t="s">
        <v>1911</v>
      </c>
      <c r="C14" s="113" t="s">
        <v>1967</v>
      </c>
      <c r="D14" s="116" t="s">
        <v>127</v>
      </c>
      <c r="E14" s="116" t="s">
        <v>1347</v>
      </c>
      <c r="F14" s="116" t="s">
        <v>1496</v>
      </c>
      <c r="G14" s="118">
        <v>13110</v>
      </c>
      <c r="H14" s="159"/>
      <c r="I14" s="44"/>
      <c r="J14" s="45"/>
      <c r="K14" s="45"/>
      <c r="L14" s="45"/>
      <c r="M14" s="45">
        <f t="shared" si="0"/>
        <v>0</v>
      </c>
      <c r="N14" s="46">
        <f t="shared" si="1"/>
        <v>13110</v>
      </c>
      <c r="O14" s="47">
        <v>40110</v>
      </c>
      <c r="P14" s="48"/>
      <c r="Q14" s="49">
        <f t="shared" si="2"/>
        <v>0</v>
      </c>
      <c r="R14" s="49">
        <f t="shared" si="3"/>
        <v>0</v>
      </c>
      <c r="S14" s="50">
        <f t="shared" si="4"/>
        <v>13110</v>
      </c>
      <c r="T14" s="50">
        <f t="shared" si="5"/>
        <v>0</v>
      </c>
      <c r="U14" s="109"/>
      <c r="V14" s="109"/>
      <c r="W14" s="109"/>
      <c r="X14" s="109"/>
    </row>
    <row r="15" spans="1:24" s="5" customFormat="1">
      <c r="A15" s="129">
        <v>9</v>
      </c>
      <c r="B15" s="130" t="s">
        <v>1912</v>
      </c>
      <c r="C15" s="113" t="s">
        <v>1968</v>
      </c>
      <c r="D15" s="116" t="s">
        <v>127</v>
      </c>
      <c r="E15" s="116" t="s">
        <v>1348</v>
      </c>
      <c r="F15" s="116" t="s">
        <v>1496</v>
      </c>
      <c r="G15" s="118">
        <v>12880</v>
      </c>
      <c r="H15" s="159"/>
      <c r="I15" s="44"/>
      <c r="J15" s="45"/>
      <c r="K15" s="45"/>
      <c r="L15" s="45"/>
      <c r="M15" s="45">
        <f t="shared" si="0"/>
        <v>0</v>
      </c>
      <c r="N15" s="46">
        <f t="shared" si="1"/>
        <v>12880</v>
      </c>
      <c r="O15" s="47">
        <v>40110</v>
      </c>
      <c r="P15" s="48"/>
      <c r="Q15" s="49">
        <f t="shared" si="2"/>
        <v>0</v>
      </c>
      <c r="R15" s="49">
        <f t="shared" si="3"/>
        <v>0</v>
      </c>
      <c r="S15" s="50">
        <f t="shared" si="4"/>
        <v>12880</v>
      </c>
      <c r="T15" s="50">
        <f t="shared" si="5"/>
        <v>0</v>
      </c>
      <c r="U15" s="109"/>
      <c r="V15" s="109"/>
      <c r="W15" s="109"/>
      <c r="X15" s="109"/>
    </row>
    <row r="16" spans="1:24" s="5" customFormat="1">
      <c r="A16" s="129">
        <v>10</v>
      </c>
      <c r="B16" s="130" t="s">
        <v>1913</v>
      </c>
      <c r="C16" s="113" t="s">
        <v>1969</v>
      </c>
      <c r="D16" s="116" t="s">
        <v>127</v>
      </c>
      <c r="E16" s="116" t="s">
        <v>1351</v>
      </c>
      <c r="F16" s="116" t="s">
        <v>1496</v>
      </c>
      <c r="G16" s="118">
        <v>13110</v>
      </c>
      <c r="H16" s="159"/>
      <c r="I16" s="44"/>
      <c r="J16" s="45"/>
      <c r="K16" s="45"/>
      <c r="L16" s="45"/>
      <c r="M16" s="45">
        <f t="shared" si="0"/>
        <v>0</v>
      </c>
      <c r="N16" s="46">
        <f t="shared" si="1"/>
        <v>13110</v>
      </c>
      <c r="O16" s="47">
        <v>40110</v>
      </c>
      <c r="P16" s="48"/>
      <c r="Q16" s="49">
        <f t="shared" si="2"/>
        <v>0</v>
      </c>
      <c r="R16" s="49">
        <f t="shared" si="3"/>
        <v>0</v>
      </c>
      <c r="S16" s="50">
        <f t="shared" si="4"/>
        <v>13110</v>
      </c>
      <c r="T16" s="50">
        <f t="shared" si="5"/>
        <v>0</v>
      </c>
      <c r="U16" s="109"/>
      <c r="V16" s="109"/>
      <c r="W16" s="109"/>
      <c r="X16" s="109"/>
    </row>
    <row r="17" spans="1:24" s="5" customFormat="1">
      <c r="A17" s="129">
        <v>11</v>
      </c>
      <c r="B17" s="130" t="s">
        <v>1914</v>
      </c>
      <c r="C17" s="113" t="s">
        <v>1970</v>
      </c>
      <c r="D17" s="116" t="s">
        <v>127</v>
      </c>
      <c r="E17" s="116" t="s">
        <v>1358</v>
      </c>
      <c r="F17" s="116" t="s">
        <v>1496</v>
      </c>
      <c r="G17" s="118">
        <v>12880</v>
      </c>
      <c r="H17" s="159"/>
      <c r="I17" s="44"/>
      <c r="J17" s="45"/>
      <c r="K17" s="45"/>
      <c r="L17" s="45"/>
      <c r="M17" s="45">
        <f t="shared" si="0"/>
        <v>0</v>
      </c>
      <c r="N17" s="46">
        <f t="shared" si="1"/>
        <v>12880</v>
      </c>
      <c r="O17" s="47">
        <v>40110</v>
      </c>
      <c r="P17" s="48"/>
      <c r="Q17" s="49">
        <f t="shared" si="2"/>
        <v>0</v>
      </c>
      <c r="R17" s="49">
        <f t="shared" si="3"/>
        <v>0</v>
      </c>
      <c r="S17" s="50">
        <f t="shared" si="4"/>
        <v>12880</v>
      </c>
      <c r="T17" s="50">
        <f t="shared" si="5"/>
        <v>0</v>
      </c>
      <c r="U17" s="109"/>
      <c r="V17" s="109"/>
      <c r="W17" s="109"/>
      <c r="X17" s="109"/>
    </row>
    <row r="18" spans="1:24" s="5" customFormat="1">
      <c r="A18" s="129">
        <v>12</v>
      </c>
      <c r="B18" s="130" t="s">
        <v>1915</v>
      </c>
      <c r="C18" s="113" t="s">
        <v>1971</v>
      </c>
      <c r="D18" s="116" t="s">
        <v>127</v>
      </c>
      <c r="E18" s="116" t="s">
        <v>1366</v>
      </c>
      <c r="F18" s="116" t="s">
        <v>1496</v>
      </c>
      <c r="G18" s="118">
        <v>13160</v>
      </c>
      <c r="H18" s="159"/>
      <c r="I18" s="44"/>
      <c r="J18" s="45"/>
      <c r="K18" s="45"/>
      <c r="L18" s="45"/>
      <c r="M18" s="45">
        <f t="shared" si="0"/>
        <v>0</v>
      </c>
      <c r="N18" s="46">
        <f t="shared" si="1"/>
        <v>13160</v>
      </c>
      <c r="O18" s="47">
        <v>40110</v>
      </c>
      <c r="P18" s="48"/>
      <c r="Q18" s="49">
        <f t="shared" si="2"/>
        <v>0</v>
      </c>
      <c r="R18" s="49">
        <f t="shared" si="3"/>
        <v>0</v>
      </c>
      <c r="S18" s="50">
        <f t="shared" si="4"/>
        <v>13160</v>
      </c>
      <c r="T18" s="50">
        <f t="shared" si="5"/>
        <v>0</v>
      </c>
      <c r="U18" s="109"/>
      <c r="V18" s="109"/>
      <c r="W18" s="109"/>
      <c r="X18" s="109"/>
    </row>
    <row r="19" spans="1:24" s="5" customFormat="1">
      <c r="A19" s="129">
        <v>13</v>
      </c>
      <c r="B19" s="130" t="s">
        <v>1916</v>
      </c>
      <c r="C19" s="113" t="s">
        <v>1972</v>
      </c>
      <c r="D19" s="116" t="s">
        <v>127</v>
      </c>
      <c r="E19" s="116" t="s">
        <v>1369</v>
      </c>
      <c r="F19" s="116" t="s">
        <v>1496</v>
      </c>
      <c r="G19" s="118">
        <v>13170</v>
      </c>
      <c r="H19" s="159"/>
      <c r="I19" s="44"/>
      <c r="J19" s="45"/>
      <c r="K19" s="45"/>
      <c r="L19" s="45"/>
      <c r="M19" s="45">
        <f t="shared" si="0"/>
        <v>0</v>
      </c>
      <c r="N19" s="46">
        <f t="shared" si="1"/>
        <v>13170</v>
      </c>
      <c r="O19" s="47">
        <v>40110</v>
      </c>
      <c r="P19" s="48"/>
      <c r="Q19" s="49">
        <f t="shared" si="2"/>
        <v>0</v>
      </c>
      <c r="R19" s="49">
        <f t="shared" si="3"/>
        <v>0</v>
      </c>
      <c r="S19" s="50">
        <f t="shared" si="4"/>
        <v>13170</v>
      </c>
      <c r="T19" s="50">
        <f t="shared" si="5"/>
        <v>0</v>
      </c>
      <c r="U19" s="109"/>
      <c r="V19" s="109"/>
      <c r="W19" s="109"/>
      <c r="X19" s="109"/>
    </row>
    <row r="20" spans="1:24" s="5" customFormat="1">
      <c r="A20" s="129">
        <v>14</v>
      </c>
      <c r="B20" s="130" t="s">
        <v>1917</v>
      </c>
      <c r="C20" s="113" t="s">
        <v>1973</v>
      </c>
      <c r="D20" s="116" t="s">
        <v>127</v>
      </c>
      <c r="E20" s="116" t="s">
        <v>1374</v>
      </c>
      <c r="F20" s="116" t="s">
        <v>1496</v>
      </c>
      <c r="G20" s="118">
        <v>13140</v>
      </c>
      <c r="H20" s="159"/>
      <c r="I20" s="44"/>
      <c r="J20" s="45"/>
      <c r="K20" s="45"/>
      <c r="L20" s="45"/>
      <c r="M20" s="45">
        <f t="shared" si="0"/>
        <v>0</v>
      </c>
      <c r="N20" s="46">
        <f t="shared" si="1"/>
        <v>13140</v>
      </c>
      <c r="O20" s="47">
        <v>40110</v>
      </c>
      <c r="P20" s="48"/>
      <c r="Q20" s="49">
        <f t="shared" si="2"/>
        <v>0</v>
      </c>
      <c r="R20" s="49">
        <f t="shared" si="3"/>
        <v>0</v>
      </c>
      <c r="S20" s="50">
        <f t="shared" si="4"/>
        <v>13140</v>
      </c>
      <c r="T20" s="50">
        <f t="shared" si="5"/>
        <v>0</v>
      </c>
      <c r="U20" s="109"/>
      <c r="V20" s="109"/>
      <c r="W20" s="109"/>
      <c r="X20" s="109"/>
    </row>
    <row r="21" spans="1:24" s="5" customFormat="1">
      <c r="A21" s="129">
        <v>15</v>
      </c>
      <c r="B21" s="130" t="s">
        <v>1918</v>
      </c>
      <c r="C21" s="113" t="s">
        <v>1974</v>
      </c>
      <c r="D21" s="116" t="s">
        <v>127</v>
      </c>
      <c r="E21" s="116" t="s">
        <v>1379</v>
      </c>
      <c r="F21" s="116" t="s">
        <v>1496</v>
      </c>
      <c r="G21" s="118">
        <v>12530</v>
      </c>
      <c r="H21" s="159"/>
      <c r="I21" s="44"/>
      <c r="J21" s="45"/>
      <c r="K21" s="45"/>
      <c r="L21" s="45"/>
      <c r="M21" s="45">
        <f t="shared" si="0"/>
        <v>0</v>
      </c>
      <c r="N21" s="46">
        <f t="shared" si="1"/>
        <v>12530</v>
      </c>
      <c r="O21" s="47">
        <v>40110</v>
      </c>
      <c r="P21" s="48"/>
      <c r="Q21" s="49">
        <f t="shared" si="2"/>
        <v>0</v>
      </c>
      <c r="R21" s="49">
        <f t="shared" si="3"/>
        <v>0</v>
      </c>
      <c r="S21" s="50">
        <f t="shared" si="4"/>
        <v>12530</v>
      </c>
      <c r="T21" s="50">
        <f t="shared" si="5"/>
        <v>0</v>
      </c>
      <c r="U21" s="109"/>
      <c r="V21" s="109"/>
      <c r="W21" s="109"/>
      <c r="X21" s="109"/>
    </row>
    <row r="22" spans="1:24" s="5" customFormat="1">
      <c r="A22" s="129">
        <v>16</v>
      </c>
      <c r="B22" s="130" t="s">
        <v>1919</v>
      </c>
      <c r="C22" s="113" t="s">
        <v>1975</v>
      </c>
      <c r="D22" s="116" t="s">
        <v>127</v>
      </c>
      <c r="E22" s="116" t="s">
        <v>1382</v>
      </c>
      <c r="F22" s="116" t="s">
        <v>1496</v>
      </c>
      <c r="G22" s="118">
        <v>13090</v>
      </c>
      <c r="H22" s="159"/>
      <c r="I22" s="44"/>
      <c r="J22" s="45"/>
      <c r="K22" s="45"/>
      <c r="L22" s="45"/>
      <c r="M22" s="45">
        <f t="shared" si="0"/>
        <v>0</v>
      </c>
      <c r="N22" s="46">
        <f t="shared" si="1"/>
        <v>13090</v>
      </c>
      <c r="O22" s="47">
        <v>40110</v>
      </c>
      <c r="P22" s="48"/>
      <c r="Q22" s="49">
        <f t="shared" si="2"/>
        <v>0</v>
      </c>
      <c r="R22" s="49">
        <f t="shared" si="3"/>
        <v>0</v>
      </c>
      <c r="S22" s="50">
        <f t="shared" si="4"/>
        <v>13090</v>
      </c>
      <c r="T22" s="50">
        <f t="shared" si="5"/>
        <v>0</v>
      </c>
      <c r="U22" s="109"/>
      <c r="V22" s="109"/>
      <c r="W22" s="109"/>
      <c r="X22" s="109"/>
    </row>
    <row r="23" spans="1:24" s="5" customFormat="1">
      <c r="A23" s="129">
        <v>17</v>
      </c>
      <c r="B23" s="130" t="s">
        <v>1920</v>
      </c>
      <c r="C23" s="113" t="s">
        <v>1976</v>
      </c>
      <c r="D23" s="116" t="s">
        <v>407</v>
      </c>
      <c r="E23" s="116" t="s">
        <v>1344</v>
      </c>
      <c r="F23" s="116" t="s">
        <v>1491</v>
      </c>
      <c r="G23" s="118">
        <v>10620</v>
      </c>
      <c r="H23" s="159"/>
      <c r="I23" s="44"/>
      <c r="J23" s="45"/>
      <c r="K23" s="45"/>
      <c r="L23" s="45"/>
      <c r="M23" s="45">
        <f t="shared" si="0"/>
        <v>0</v>
      </c>
      <c r="N23" s="46">
        <f t="shared" si="1"/>
        <v>10620</v>
      </c>
      <c r="O23" s="47">
        <v>40110</v>
      </c>
      <c r="P23" s="48"/>
      <c r="Q23" s="49">
        <f t="shared" si="2"/>
        <v>0</v>
      </c>
      <c r="R23" s="49">
        <f t="shared" si="3"/>
        <v>0</v>
      </c>
      <c r="S23" s="50">
        <f t="shared" si="4"/>
        <v>10620</v>
      </c>
      <c r="T23" s="50">
        <f t="shared" si="5"/>
        <v>0</v>
      </c>
      <c r="U23" s="109"/>
      <c r="V23" s="109"/>
      <c r="W23" s="109"/>
      <c r="X23" s="109"/>
    </row>
    <row r="24" spans="1:24" s="5" customFormat="1">
      <c r="A24" s="129">
        <v>18</v>
      </c>
      <c r="B24" s="130" t="s">
        <v>1921</v>
      </c>
      <c r="C24" s="113" t="s">
        <v>1977</v>
      </c>
      <c r="D24" s="116" t="s">
        <v>407</v>
      </c>
      <c r="E24" s="116" t="s">
        <v>1349</v>
      </c>
      <c r="F24" s="116" t="s">
        <v>1491</v>
      </c>
      <c r="G24" s="118">
        <v>10210</v>
      </c>
      <c r="H24" s="159"/>
      <c r="I24" s="44"/>
      <c r="J24" s="45"/>
      <c r="K24" s="45"/>
      <c r="L24" s="45"/>
      <c r="M24" s="45">
        <f t="shared" si="0"/>
        <v>0</v>
      </c>
      <c r="N24" s="46">
        <f t="shared" si="1"/>
        <v>10210</v>
      </c>
      <c r="O24" s="47">
        <v>40110</v>
      </c>
      <c r="P24" s="48"/>
      <c r="Q24" s="49">
        <f t="shared" si="2"/>
        <v>0</v>
      </c>
      <c r="R24" s="49">
        <f t="shared" si="3"/>
        <v>0</v>
      </c>
      <c r="S24" s="50">
        <f t="shared" si="4"/>
        <v>10210</v>
      </c>
      <c r="T24" s="50">
        <f t="shared" si="5"/>
        <v>0</v>
      </c>
      <c r="U24" s="109"/>
      <c r="V24" s="109"/>
      <c r="W24" s="109"/>
      <c r="X24" s="109"/>
    </row>
    <row r="25" spans="1:24" s="5" customFormat="1">
      <c r="A25" s="129">
        <v>19</v>
      </c>
      <c r="B25" s="130" t="s">
        <v>1922</v>
      </c>
      <c r="C25" s="113" t="s">
        <v>1978</v>
      </c>
      <c r="D25" s="116" t="s">
        <v>407</v>
      </c>
      <c r="E25" s="116" t="s">
        <v>1364</v>
      </c>
      <c r="F25" s="116" t="s">
        <v>1491</v>
      </c>
      <c r="G25" s="118">
        <v>10210</v>
      </c>
      <c r="H25" s="159"/>
      <c r="I25" s="44"/>
      <c r="J25" s="45"/>
      <c r="K25" s="45"/>
      <c r="L25" s="45"/>
      <c r="M25" s="45">
        <f t="shared" si="0"/>
        <v>0</v>
      </c>
      <c r="N25" s="46">
        <f t="shared" si="1"/>
        <v>10210</v>
      </c>
      <c r="O25" s="47">
        <v>40110</v>
      </c>
      <c r="P25" s="48"/>
      <c r="Q25" s="49">
        <f t="shared" si="2"/>
        <v>0</v>
      </c>
      <c r="R25" s="49">
        <f t="shared" si="3"/>
        <v>0</v>
      </c>
      <c r="S25" s="50">
        <f t="shared" si="4"/>
        <v>10210</v>
      </c>
      <c r="T25" s="50">
        <f t="shared" si="5"/>
        <v>0</v>
      </c>
      <c r="U25" s="109"/>
      <c r="V25" s="109"/>
      <c r="W25" s="109"/>
      <c r="X25" s="109"/>
    </row>
    <row r="26" spans="1:24" s="5" customFormat="1">
      <c r="A26" s="129">
        <v>20</v>
      </c>
      <c r="B26" s="130" t="s">
        <v>1923</v>
      </c>
      <c r="C26" s="113" t="s">
        <v>1979</v>
      </c>
      <c r="D26" s="116" t="s">
        <v>407</v>
      </c>
      <c r="E26" s="116" t="s">
        <v>1385</v>
      </c>
      <c r="F26" s="116" t="s">
        <v>1491</v>
      </c>
      <c r="G26" s="118">
        <v>10200</v>
      </c>
      <c r="H26" s="159"/>
      <c r="I26" s="44"/>
      <c r="J26" s="45"/>
      <c r="K26" s="45"/>
      <c r="L26" s="45"/>
      <c r="M26" s="45">
        <f t="shared" si="0"/>
        <v>0</v>
      </c>
      <c r="N26" s="46">
        <f t="shared" si="1"/>
        <v>10200</v>
      </c>
      <c r="O26" s="47">
        <v>40110</v>
      </c>
      <c r="P26" s="48"/>
      <c r="Q26" s="49">
        <f t="shared" si="2"/>
        <v>0</v>
      </c>
      <c r="R26" s="49">
        <f t="shared" si="3"/>
        <v>0</v>
      </c>
      <c r="S26" s="50">
        <f t="shared" si="4"/>
        <v>10200</v>
      </c>
      <c r="T26" s="50">
        <f t="shared" si="5"/>
        <v>0</v>
      </c>
      <c r="U26" s="109"/>
      <c r="V26" s="109"/>
      <c r="W26" s="109"/>
      <c r="X26" s="109"/>
    </row>
    <row r="27" spans="1:24" s="5" customFormat="1">
      <c r="A27" s="129">
        <v>21</v>
      </c>
      <c r="B27" s="130" t="s">
        <v>1924</v>
      </c>
      <c r="C27" s="113" t="s">
        <v>1980</v>
      </c>
      <c r="D27" s="116" t="s">
        <v>398</v>
      </c>
      <c r="E27" s="116" t="s">
        <v>1339</v>
      </c>
      <c r="F27" s="116" t="s">
        <v>1490</v>
      </c>
      <c r="G27" s="118">
        <v>7470</v>
      </c>
      <c r="H27" s="159"/>
      <c r="I27" s="44"/>
      <c r="J27" s="45"/>
      <c r="K27" s="45"/>
      <c r="L27" s="45"/>
      <c r="M27" s="45">
        <f t="shared" si="0"/>
        <v>0</v>
      </c>
      <c r="N27" s="46">
        <f t="shared" si="1"/>
        <v>7470</v>
      </c>
      <c r="O27" s="47">
        <v>40110</v>
      </c>
      <c r="P27" s="48"/>
      <c r="Q27" s="49">
        <f t="shared" si="2"/>
        <v>0</v>
      </c>
      <c r="R27" s="49">
        <f t="shared" si="3"/>
        <v>0</v>
      </c>
      <c r="S27" s="50">
        <f t="shared" si="4"/>
        <v>7470</v>
      </c>
      <c r="T27" s="50">
        <f t="shared" si="5"/>
        <v>0</v>
      </c>
      <c r="U27" s="109"/>
      <c r="V27" s="109"/>
      <c r="W27" s="109"/>
      <c r="X27" s="109"/>
    </row>
    <row r="28" spans="1:24" s="5" customFormat="1">
      <c r="A28" s="129">
        <v>22</v>
      </c>
      <c r="B28" s="130" t="s">
        <v>1925</v>
      </c>
      <c r="C28" s="113" t="s">
        <v>1981</v>
      </c>
      <c r="D28" s="116" t="s">
        <v>398</v>
      </c>
      <c r="E28" s="116" t="s">
        <v>1340</v>
      </c>
      <c r="F28" s="116" t="s">
        <v>1490</v>
      </c>
      <c r="G28" s="118">
        <v>7870</v>
      </c>
      <c r="H28" s="159"/>
      <c r="I28" s="44"/>
      <c r="J28" s="45"/>
      <c r="K28" s="45"/>
      <c r="L28" s="45"/>
      <c r="M28" s="45">
        <f t="shared" si="0"/>
        <v>0</v>
      </c>
      <c r="N28" s="46">
        <f t="shared" si="1"/>
        <v>7870</v>
      </c>
      <c r="O28" s="47">
        <v>40110</v>
      </c>
      <c r="P28" s="48"/>
      <c r="Q28" s="49">
        <f t="shared" si="2"/>
        <v>0</v>
      </c>
      <c r="R28" s="49">
        <f t="shared" si="3"/>
        <v>0</v>
      </c>
      <c r="S28" s="50">
        <f t="shared" si="4"/>
        <v>7870</v>
      </c>
      <c r="T28" s="50">
        <f t="shared" si="5"/>
        <v>0</v>
      </c>
      <c r="U28" s="109"/>
      <c r="V28" s="109"/>
      <c r="W28" s="109"/>
      <c r="X28" s="109"/>
    </row>
    <row r="29" spans="1:24" s="5" customFormat="1">
      <c r="A29" s="129">
        <v>23</v>
      </c>
      <c r="B29" s="130" t="s">
        <v>1926</v>
      </c>
      <c r="C29" s="113" t="s">
        <v>1982</v>
      </c>
      <c r="D29" s="116" t="s">
        <v>398</v>
      </c>
      <c r="E29" s="116" t="s">
        <v>1341</v>
      </c>
      <c r="F29" s="116" t="s">
        <v>1490</v>
      </c>
      <c r="G29" s="118">
        <v>7870</v>
      </c>
      <c r="H29" s="159"/>
      <c r="I29" s="44"/>
      <c r="J29" s="45"/>
      <c r="K29" s="45"/>
      <c r="L29" s="45"/>
      <c r="M29" s="45">
        <f t="shared" si="0"/>
        <v>0</v>
      </c>
      <c r="N29" s="46">
        <f t="shared" si="1"/>
        <v>7870</v>
      </c>
      <c r="O29" s="47">
        <v>40110</v>
      </c>
      <c r="P29" s="48"/>
      <c r="Q29" s="49">
        <f t="shared" si="2"/>
        <v>0</v>
      </c>
      <c r="R29" s="49">
        <f t="shared" si="3"/>
        <v>0</v>
      </c>
      <c r="S29" s="50">
        <f t="shared" si="4"/>
        <v>7870</v>
      </c>
      <c r="T29" s="50">
        <f t="shared" si="5"/>
        <v>0</v>
      </c>
      <c r="U29" s="109"/>
      <c r="V29" s="109"/>
      <c r="W29" s="109"/>
      <c r="X29" s="109"/>
    </row>
    <row r="30" spans="1:24" s="5" customFormat="1">
      <c r="A30" s="129">
        <v>24</v>
      </c>
      <c r="B30" s="130" t="s">
        <v>1927</v>
      </c>
      <c r="C30" s="113" t="s">
        <v>1983</v>
      </c>
      <c r="D30" s="116" t="s">
        <v>398</v>
      </c>
      <c r="E30" s="116" t="s">
        <v>1354</v>
      </c>
      <c r="F30" s="116" t="s">
        <v>1490</v>
      </c>
      <c r="G30" s="118">
        <v>7950</v>
      </c>
      <c r="H30" s="159"/>
      <c r="I30" s="44"/>
      <c r="J30" s="45"/>
      <c r="K30" s="45"/>
      <c r="L30" s="45"/>
      <c r="M30" s="45">
        <f t="shared" si="0"/>
        <v>0</v>
      </c>
      <c r="N30" s="46">
        <f t="shared" si="1"/>
        <v>7950</v>
      </c>
      <c r="O30" s="47">
        <v>40110</v>
      </c>
      <c r="P30" s="48"/>
      <c r="Q30" s="49">
        <f t="shared" si="2"/>
        <v>0</v>
      </c>
      <c r="R30" s="49">
        <f t="shared" si="3"/>
        <v>0</v>
      </c>
      <c r="S30" s="50">
        <f t="shared" si="4"/>
        <v>7950</v>
      </c>
      <c r="T30" s="50">
        <f t="shared" si="5"/>
        <v>0</v>
      </c>
      <c r="U30" s="109"/>
      <c r="V30" s="109"/>
      <c r="W30" s="109"/>
      <c r="X30" s="109"/>
    </row>
    <row r="31" spans="1:24" s="5" customFormat="1">
      <c r="A31" s="129">
        <v>25</v>
      </c>
      <c r="B31" s="130" t="s">
        <v>1928</v>
      </c>
      <c r="C31" s="113" t="s">
        <v>1984</v>
      </c>
      <c r="D31" s="116" t="s">
        <v>398</v>
      </c>
      <c r="E31" s="116" t="s">
        <v>1360</v>
      </c>
      <c r="F31" s="116" t="s">
        <v>1490</v>
      </c>
      <c r="G31" s="118">
        <v>7480</v>
      </c>
      <c r="H31" s="159"/>
      <c r="I31" s="44"/>
      <c r="J31" s="45"/>
      <c r="K31" s="45"/>
      <c r="L31" s="45"/>
      <c r="M31" s="45">
        <f t="shared" si="0"/>
        <v>0</v>
      </c>
      <c r="N31" s="46">
        <f t="shared" si="1"/>
        <v>7480</v>
      </c>
      <c r="O31" s="47">
        <v>40110</v>
      </c>
      <c r="P31" s="48"/>
      <c r="Q31" s="49">
        <f t="shared" si="2"/>
        <v>0</v>
      </c>
      <c r="R31" s="49">
        <f t="shared" si="3"/>
        <v>0</v>
      </c>
      <c r="S31" s="50">
        <f t="shared" si="4"/>
        <v>7480</v>
      </c>
      <c r="T31" s="50">
        <f t="shared" si="5"/>
        <v>0</v>
      </c>
      <c r="U31" s="109"/>
      <c r="V31" s="109"/>
      <c r="W31" s="109"/>
      <c r="X31" s="109"/>
    </row>
    <row r="32" spans="1:24" s="5" customFormat="1">
      <c r="A32" s="129">
        <v>26</v>
      </c>
      <c r="B32" s="130" t="s">
        <v>1929</v>
      </c>
      <c r="C32" s="113" t="s">
        <v>1985</v>
      </c>
      <c r="D32" s="116" t="s">
        <v>398</v>
      </c>
      <c r="E32" s="116" t="s">
        <v>1376</v>
      </c>
      <c r="F32" s="116" t="s">
        <v>1490</v>
      </c>
      <c r="G32" s="118">
        <v>7870</v>
      </c>
      <c r="H32" s="159"/>
      <c r="I32" s="44"/>
      <c r="J32" s="45"/>
      <c r="K32" s="45"/>
      <c r="L32" s="45"/>
      <c r="M32" s="45">
        <f t="shared" si="0"/>
        <v>0</v>
      </c>
      <c r="N32" s="46">
        <f t="shared" si="1"/>
        <v>7870</v>
      </c>
      <c r="O32" s="47">
        <v>40110</v>
      </c>
      <c r="P32" s="48"/>
      <c r="Q32" s="49">
        <f t="shared" si="2"/>
        <v>0</v>
      </c>
      <c r="R32" s="49">
        <f t="shared" si="3"/>
        <v>0</v>
      </c>
      <c r="S32" s="50">
        <f t="shared" si="4"/>
        <v>7870</v>
      </c>
      <c r="T32" s="50">
        <f t="shared" si="5"/>
        <v>0</v>
      </c>
      <c r="U32" s="109"/>
      <c r="V32" s="109"/>
      <c r="W32" s="109"/>
      <c r="X32" s="109"/>
    </row>
    <row r="33" spans="1:24" s="5" customFormat="1">
      <c r="A33" s="129">
        <v>27</v>
      </c>
      <c r="B33" s="130" t="s">
        <v>1930</v>
      </c>
      <c r="C33" s="113" t="s">
        <v>1986</v>
      </c>
      <c r="D33" s="116" t="s">
        <v>398</v>
      </c>
      <c r="E33" s="116" t="s">
        <v>1377</v>
      </c>
      <c r="F33" s="116" t="s">
        <v>1490</v>
      </c>
      <c r="G33" s="118">
        <v>8020</v>
      </c>
      <c r="H33" s="159"/>
      <c r="I33" s="44"/>
      <c r="J33" s="45"/>
      <c r="K33" s="45"/>
      <c r="L33" s="45"/>
      <c r="M33" s="45">
        <f t="shared" si="0"/>
        <v>0</v>
      </c>
      <c r="N33" s="46">
        <f t="shared" si="1"/>
        <v>8020</v>
      </c>
      <c r="O33" s="47">
        <v>40110</v>
      </c>
      <c r="P33" s="48"/>
      <c r="Q33" s="49">
        <f t="shared" si="2"/>
        <v>0</v>
      </c>
      <c r="R33" s="49">
        <f t="shared" si="3"/>
        <v>0</v>
      </c>
      <c r="S33" s="50">
        <f t="shared" si="4"/>
        <v>8020</v>
      </c>
      <c r="T33" s="50">
        <f t="shared" si="5"/>
        <v>0</v>
      </c>
      <c r="U33" s="109"/>
      <c r="V33" s="109"/>
      <c r="W33" s="109"/>
      <c r="X33" s="109"/>
    </row>
    <row r="34" spans="1:24" s="5" customFormat="1">
      <c r="A34" s="129">
        <v>28</v>
      </c>
      <c r="B34" s="130" t="s">
        <v>1931</v>
      </c>
      <c r="C34" s="113" t="s">
        <v>1987</v>
      </c>
      <c r="D34" s="116" t="s">
        <v>398</v>
      </c>
      <c r="E34" s="116" t="s">
        <v>1380</v>
      </c>
      <c r="F34" s="116" t="s">
        <v>1490</v>
      </c>
      <c r="G34" s="118">
        <v>7860</v>
      </c>
      <c r="H34" s="159"/>
      <c r="I34" s="44"/>
      <c r="J34" s="45"/>
      <c r="K34" s="45"/>
      <c r="L34" s="45"/>
      <c r="M34" s="45">
        <f t="shared" si="0"/>
        <v>0</v>
      </c>
      <c r="N34" s="46">
        <f t="shared" si="1"/>
        <v>7860</v>
      </c>
      <c r="O34" s="47">
        <v>40110</v>
      </c>
      <c r="P34" s="48"/>
      <c r="Q34" s="49">
        <f t="shared" si="2"/>
        <v>0</v>
      </c>
      <c r="R34" s="49">
        <f t="shared" si="3"/>
        <v>0</v>
      </c>
      <c r="S34" s="50">
        <f t="shared" si="4"/>
        <v>7860</v>
      </c>
      <c r="T34" s="50">
        <f t="shared" si="5"/>
        <v>0</v>
      </c>
      <c r="U34" s="109"/>
      <c r="V34" s="109"/>
      <c r="W34" s="109"/>
      <c r="X34" s="109"/>
    </row>
    <row r="35" spans="1:24" s="5" customFormat="1">
      <c r="A35" s="129">
        <v>29</v>
      </c>
      <c r="B35" s="130" t="s">
        <v>1932</v>
      </c>
      <c r="C35" s="113" t="s">
        <v>1988</v>
      </c>
      <c r="D35" s="116" t="s">
        <v>398</v>
      </c>
      <c r="E35" s="116" t="s">
        <v>1388</v>
      </c>
      <c r="F35" s="116" t="s">
        <v>1490</v>
      </c>
      <c r="G35" s="118">
        <v>7870</v>
      </c>
      <c r="H35" s="159"/>
      <c r="I35" s="44"/>
      <c r="J35" s="45"/>
      <c r="K35" s="45"/>
      <c r="L35" s="45"/>
      <c r="M35" s="45">
        <f t="shared" si="0"/>
        <v>0</v>
      </c>
      <c r="N35" s="46">
        <f t="shared" si="1"/>
        <v>7870</v>
      </c>
      <c r="O35" s="47">
        <v>40110</v>
      </c>
      <c r="P35" s="48"/>
      <c r="Q35" s="49">
        <f t="shared" si="2"/>
        <v>0</v>
      </c>
      <c r="R35" s="49">
        <f t="shared" si="3"/>
        <v>0</v>
      </c>
      <c r="S35" s="50">
        <f t="shared" si="4"/>
        <v>7870</v>
      </c>
      <c r="T35" s="50">
        <f t="shared" si="5"/>
        <v>0</v>
      </c>
      <c r="U35" s="109"/>
      <c r="V35" s="109"/>
      <c r="W35" s="109"/>
      <c r="X35" s="109"/>
    </row>
    <row r="36" spans="1:24" s="5" customFormat="1">
      <c r="A36" s="129">
        <v>30</v>
      </c>
      <c r="B36" s="130" t="s">
        <v>1933</v>
      </c>
      <c r="C36" s="113" t="s">
        <v>1989</v>
      </c>
      <c r="D36" s="116" t="s">
        <v>398</v>
      </c>
      <c r="E36" s="116" t="s">
        <v>1389</v>
      </c>
      <c r="F36" s="116" t="s">
        <v>1490</v>
      </c>
      <c r="G36" s="118">
        <v>8010</v>
      </c>
      <c r="H36" s="159"/>
      <c r="I36" s="44"/>
      <c r="J36" s="45"/>
      <c r="K36" s="45"/>
      <c r="L36" s="45"/>
      <c r="M36" s="45">
        <f t="shared" si="0"/>
        <v>0</v>
      </c>
      <c r="N36" s="46">
        <f t="shared" si="1"/>
        <v>8010</v>
      </c>
      <c r="O36" s="47">
        <v>40110</v>
      </c>
      <c r="P36" s="48"/>
      <c r="Q36" s="49">
        <f t="shared" si="2"/>
        <v>0</v>
      </c>
      <c r="R36" s="49">
        <f t="shared" si="3"/>
        <v>0</v>
      </c>
      <c r="S36" s="50">
        <f t="shared" si="4"/>
        <v>8010</v>
      </c>
      <c r="T36" s="50">
        <f t="shared" si="5"/>
        <v>0</v>
      </c>
      <c r="U36" s="109"/>
      <c r="V36" s="109"/>
      <c r="W36" s="109"/>
      <c r="X36" s="109"/>
    </row>
    <row r="37" spans="1:24" s="5" customFormat="1">
      <c r="A37" s="129">
        <v>31</v>
      </c>
      <c r="B37" s="130" t="s">
        <v>1934</v>
      </c>
      <c r="C37" s="113" t="s">
        <v>1990</v>
      </c>
      <c r="D37" s="116" t="s">
        <v>398</v>
      </c>
      <c r="E37" s="116" t="s">
        <v>1353</v>
      </c>
      <c r="F37" s="116" t="s">
        <v>1490</v>
      </c>
      <c r="G37" s="118">
        <v>6670</v>
      </c>
      <c r="H37" s="159"/>
      <c r="I37" s="44"/>
      <c r="J37" s="45"/>
      <c r="K37" s="45"/>
      <c r="L37" s="45"/>
      <c r="M37" s="45">
        <f t="shared" si="0"/>
        <v>0</v>
      </c>
      <c r="N37" s="46">
        <f t="shared" si="1"/>
        <v>6670</v>
      </c>
      <c r="O37" s="47">
        <v>40110</v>
      </c>
      <c r="P37" s="48"/>
      <c r="Q37" s="49">
        <f t="shared" si="2"/>
        <v>0</v>
      </c>
      <c r="R37" s="49">
        <f t="shared" si="3"/>
        <v>0</v>
      </c>
      <c r="S37" s="50">
        <f t="shared" si="4"/>
        <v>6670</v>
      </c>
      <c r="T37" s="50">
        <f t="shared" si="5"/>
        <v>0</v>
      </c>
      <c r="U37" s="109"/>
      <c r="V37" s="109"/>
      <c r="W37" s="109"/>
      <c r="X37" s="109"/>
    </row>
    <row r="38" spans="1:24" s="5" customFormat="1">
      <c r="A38" s="129">
        <v>32</v>
      </c>
      <c r="B38" s="130" t="s">
        <v>1935</v>
      </c>
      <c r="C38" s="113" t="s">
        <v>1991</v>
      </c>
      <c r="D38" s="116" t="s">
        <v>398</v>
      </c>
      <c r="E38" s="116" t="s">
        <v>1355</v>
      </c>
      <c r="F38" s="116" t="s">
        <v>1490</v>
      </c>
      <c r="G38" s="118">
        <v>6670</v>
      </c>
      <c r="H38" s="159"/>
      <c r="I38" s="44"/>
      <c r="J38" s="45"/>
      <c r="K38" s="45"/>
      <c r="L38" s="45"/>
      <c r="M38" s="45">
        <f t="shared" si="0"/>
        <v>0</v>
      </c>
      <c r="N38" s="46">
        <f t="shared" si="1"/>
        <v>6670</v>
      </c>
      <c r="O38" s="47">
        <v>40110</v>
      </c>
      <c r="P38" s="48"/>
      <c r="Q38" s="49">
        <f t="shared" si="2"/>
        <v>0</v>
      </c>
      <c r="R38" s="49">
        <f t="shared" si="3"/>
        <v>0</v>
      </c>
      <c r="S38" s="50">
        <f t="shared" si="4"/>
        <v>6670</v>
      </c>
      <c r="T38" s="50">
        <f t="shared" si="5"/>
        <v>0</v>
      </c>
      <c r="U38" s="109"/>
      <c r="V38" s="109"/>
      <c r="W38" s="109"/>
      <c r="X38" s="109"/>
    </row>
    <row r="39" spans="1:24" s="5" customFormat="1">
      <c r="A39" s="129">
        <v>33</v>
      </c>
      <c r="B39" s="130" t="s">
        <v>1936</v>
      </c>
      <c r="C39" s="113" t="s">
        <v>1992</v>
      </c>
      <c r="D39" s="116" t="s">
        <v>398</v>
      </c>
      <c r="E39" s="116" t="s">
        <v>1363</v>
      </c>
      <c r="F39" s="116" t="s">
        <v>1490</v>
      </c>
      <c r="G39" s="118">
        <v>6680</v>
      </c>
      <c r="H39" s="159"/>
      <c r="I39" s="44"/>
      <c r="J39" s="45"/>
      <c r="K39" s="45"/>
      <c r="L39" s="45"/>
      <c r="M39" s="45">
        <f t="shared" si="0"/>
        <v>0</v>
      </c>
      <c r="N39" s="46">
        <f t="shared" si="1"/>
        <v>6680</v>
      </c>
      <c r="O39" s="47">
        <v>40110</v>
      </c>
      <c r="P39" s="48"/>
      <c r="Q39" s="49">
        <f t="shared" si="2"/>
        <v>0</v>
      </c>
      <c r="R39" s="49">
        <f t="shared" si="3"/>
        <v>0</v>
      </c>
      <c r="S39" s="50">
        <f t="shared" si="4"/>
        <v>6680</v>
      </c>
      <c r="T39" s="50">
        <f t="shared" si="5"/>
        <v>0</v>
      </c>
      <c r="U39" s="109"/>
      <c r="V39" s="109"/>
      <c r="W39" s="109"/>
      <c r="X39" s="109"/>
    </row>
    <row r="40" spans="1:24" s="5" customFormat="1">
      <c r="A40" s="129">
        <v>34</v>
      </c>
      <c r="B40" s="130" t="s">
        <v>1937</v>
      </c>
      <c r="C40" s="113" t="s">
        <v>1993</v>
      </c>
      <c r="D40" s="116" t="s">
        <v>398</v>
      </c>
      <c r="E40" s="116" t="s">
        <v>1372</v>
      </c>
      <c r="F40" s="116" t="s">
        <v>1490</v>
      </c>
      <c r="G40" s="118">
        <v>6680</v>
      </c>
      <c r="H40" s="159"/>
      <c r="I40" s="44"/>
      <c r="J40" s="45"/>
      <c r="K40" s="45"/>
      <c r="L40" s="45"/>
      <c r="M40" s="45">
        <f t="shared" si="0"/>
        <v>0</v>
      </c>
      <c r="N40" s="46">
        <f t="shared" si="1"/>
        <v>6680</v>
      </c>
      <c r="O40" s="47">
        <v>40110</v>
      </c>
      <c r="P40" s="48"/>
      <c r="Q40" s="49">
        <f t="shared" si="2"/>
        <v>0</v>
      </c>
      <c r="R40" s="49">
        <f t="shared" si="3"/>
        <v>0</v>
      </c>
      <c r="S40" s="50">
        <f t="shared" si="4"/>
        <v>6680</v>
      </c>
      <c r="T40" s="50">
        <f t="shared" si="5"/>
        <v>0</v>
      </c>
      <c r="U40" s="109"/>
      <c r="V40" s="109"/>
      <c r="W40" s="109"/>
      <c r="X40" s="109"/>
    </row>
    <row r="41" spans="1:24" s="5" customFormat="1">
      <c r="A41" s="129">
        <v>35</v>
      </c>
      <c r="B41" s="130" t="s">
        <v>1938</v>
      </c>
      <c r="C41" s="113" t="s">
        <v>1994</v>
      </c>
      <c r="D41" s="116" t="s">
        <v>427</v>
      </c>
      <c r="E41" s="116" t="s">
        <v>1365</v>
      </c>
      <c r="F41" s="116" t="s">
        <v>1490</v>
      </c>
      <c r="G41" s="118">
        <v>9420</v>
      </c>
      <c r="H41" s="159"/>
      <c r="I41" s="44"/>
      <c r="J41" s="45"/>
      <c r="K41" s="45"/>
      <c r="L41" s="45"/>
      <c r="M41" s="45">
        <f t="shared" si="0"/>
        <v>0</v>
      </c>
      <c r="N41" s="46">
        <f t="shared" si="1"/>
        <v>9420</v>
      </c>
      <c r="O41" s="47">
        <v>40110</v>
      </c>
      <c r="P41" s="48"/>
      <c r="Q41" s="49">
        <f t="shared" si="2"/>
        <v>0</v>
      </c>
      <c r="R41" s="49">
        <f t="shared" si="3"/>
        <v>0</v>
      </c>
      <c r="S41" s="50">
        <f t="shared" si="4"/>
        <v>9420</v>
      </c>
      <c r="T41" s="50">
        <f t="shared" si="5"/>
        <v>0</v>
      </c>
      <c r="U41" s="109"/>
      <c r="V41" s="109"/>
      <c r="W41" s="109"/>
      <c r="X41" s="109"/>
    </row>
    <row r="42" spans="1:24" s="5" customFormat="1">
      <c r="A42" s="129">
        <v>36</v>
      </c>
      <c r="B42" s="130" t="s">
        <v>1939</v>
      </c>
      <c r="C42" s="113" t="s">
        <v>1995</v>
      </c>
      <c r="D42" s="116" t="s">
        <v>398</v>
      </c>
      <c r="E42" s="116" t="s">
        <v>1375</v>
      </c>
      <c r="F42" s="116" t="s">
        <v>1490</v>
      </c>
      <c r="G42" s="118">
        <v>8090</v>
      </c>
      <c r="H42" s="159"/>
      <c r="I42" s="44"/>
      <c r="J42" s="45"/>
      <c r="K42" s="45"/>
      <c r="L42" s="45"/>
      <c r="M42" s="45">
        <f t="shared" si="0"/>
        <v>0</v>
      </c>
      <c r="N42" s="46">
        <f t="shared" si="1"/>
        <v>8090</v>
      </c>
      <c r="O42" s="47">
        <v>40110</v>
      </c>
      <c r="P42" s="48"/>
      <c r="Q42" s="49">
        <f t="shared" si="2"/>
        <v>0</v>
      </c>
      <c r="R42" s="49">
        <f t="shared" si="3"/>
        <v>0</v>
      </c>
      <c r="S42" s="50">
        <f t="shared" si="4"/>
        <v>8090</v>
      </c>
      <c r="T42" s="50">
        <f t="shared" si="5"/>
        <v>0</v>
      </c>
      <c r="U42" s="109"/>
      <c r="V42" s="109"/>
      <c r="W42" s="109"/>
      <c r="X42" s="109"/>
    </row>
    <row r="43" spans="1:24" s="5" customFormat="1">
      <c r="A43" s="129">
        <v>37</v>
      </c>
      <c r="B43" s="130" t="s">
        <v>1940</v>
      </c>
      <c r="C43" s="113" t="s">
        <v>1996</v>
      </c>
      <c r="D43" s="116" t="s">
        <v>398</v>
      </c>
      <c r="E43" s="116" t="s">
        <v>1384</v>
      </c>
      <c r="F43" s="116" t="s">
        <v>1490</v>
      </c>
      <c r="G43" s="118">
        <v>10050</v>
      </c>
      <c r="H43" s="159"/>
      <c r="I43" s="44"/>
      <c r="J43" s="45"/>
      <c r="K43" s="45"/>
      <c r="L43" s="45"/>
      <c r="M43" s="45">
        <f t="shared" si="0"/>
        <v>0</v>
      </c>
      <c r="N43" s="46">
        <f t="shared" si="1"/>
        <v>10050</v>
      </c>
      <c r="O43" s="47">
        <v>35220</v>
      </c>
      <c r="P43" s="48"/>
      <c r="Q43" s="49">
        <f t="shared" si="2"/>
        <v>0</v>
      </c>
      <c r="R43" s="49">
        <f t="shared" si="3"/>
        <v>0</v>
      </c>
      <c r="S43" s="50">
        <f t="shared" si="4"/>
        <v>10050</v>
      </c>
      <c r="T43" s="50">
        <f t="shared" si="5"/>
        <v>0</v>
      </c>
      <c r="U43" s="109"/>
      <c r="V43" s="109"/>
      <c r="W43" s="109"/>
      <c r="X43" s="109"/>
    </row>
    <row r="44" spans="1:24" s="5" customFormat="1">
      <c r="A44" s="129">
        <v>38</v>
      </c>
      <c r="B44" s="130" t="s">
        <v>1941</v>
      </c>
      <c r="C44" s="113" t="s">
        <v>1997</v>
      </c>
      <c r="D44" s="116" t="s">
        <v>390</v>
      </c>
      <c r="E44" s="116" t="s">
        <v>1337</v>
      </c>
      <c r="F44" s="116" t="s">
        <v>1490</v>
      </c>
      <c r="G44" s="118">
        <v>10650</v>
      </c>
      <c r="H44" s="159"/>
      <c r="I44" s="44"/>
      <c r="J44" s="45"/>
      <c r="K44" s="45"/>
      <c r="L44" s="45"/>
      <c r="M44" s="45">
        <f t="shared" si="0"/>
        <v>0</v>
      </c>
      <c r="N44" s="46">
        <f t="shared" si="1"/>
        <v>10650</v>
      </c>
      <c r="O44" s="47">
        <v>35220</v>
      </c>
      <c r="P44" s="48"/>
      <c r="Q44" s="49">
        <f t="shared" si="2"/>
        <v>0</v>
      </c>
      <c r="R44" s="49">
        <f t="shared" si="3"/>
        <v>0</v>
      </c>
      <c r="S44" s="50">
        <f t="shared" si="4"/>
        <v>10650</v>
      </c>
      <c r="T44" s="50">
        <f t="shared" si="5"/>
        <v>0</v>
      </c>
      <c r="U44" s="109"/>
      <c r="V44" s="109"/>
      <c r="W44" s="109"/>
      <c r="X44" s="109"/>
    </row>
    <row r="45" spans="1:24" s="5" customFormat="1">
      <c r="A45" s="129">
        <v>39</v>
      </c>
      <c r="B45" s="130" t="s">
        <v>1942</v>
      </c>
      <c r="C45" s="113" t="s">
        <v>1998</v>
      </c>
      <c r="D45" s="116" t="s">
        <v>444</v>
      </c>
      <c r="E45" s="116" t="s">
        <v>1338</v>
      </c>
      <c r="F45" s="116" t="s">
        <v>1490</v>
      </c>
      <c r="G45" s="118">
        <v>10000</v>
      </c>
      <c r="H45" s="159"/>
      <c r="I45" s="44"/>
      <c r="J45" s="45"/>
      <c r="K45" s="45"/>
      <c r="L45" s="45"/>
      <c r="M45" s="45">
        <f t="shared" si="0"/>
        <v>0</v>
      </c>
      <c r="N45" s="46">
        <f t="shared" si="1"/>
        <v>10000</v>
      </c>
      <c r="O45" s="47">
        <v>35220</v>
      </c>
      <c r="P45" s="48"/>
      <c r="Q45" s="49">
        <f t="shared" si="2"/>
        <v>0</v>
      </c>
      <c r="R45" s="49">
        <f t="shared" si="3"/>
        <v>0</v>
      </c>
      <c r="S45" s="50">
        <f t="shared" si="4"/>
        <v>10000</v>
      </c>
      <c r="T45" s="50">
        <f t="shared" si="5"/>
        <v>0</v>
      </c>
      <c r="U45" s="109"/>
      <c r="V45" s="109"/>
      <c r="W45" s="109"/>
      <c r="X45" s="109"/>
    </row>
    <row r="46" spans="1:24" s="5" customFormat="1">
      <c r="A46" s="129">
        <v>40</v>
      </c>
      <c r="B46" s="130" t="s">
        <v>1943</v>
      </c>
      <c r="C46" s="113" t="s">
        <v>1999</v>
      </c>
      <c r="D46" s="116" t="s">
        <v>390</v>
      </c>
      <c r="E46" s="116" t="s">
        <v>1361</v>
      </c>
      <c r="F46" s="116" t="s">
        <v>1490</v>
      </c>
      <c r="G46" s="118">
        <v>9670</v>
      </c>
      <c r="H46" s="159"/>
      <c r="I46" s="44"/>
      <c r="J46" s="45"/>
      <c r="K46" s="45"/>
      <c r="L46" s="45"/>
      <c r="M46" s="45">
        <f t="shared" si="0"/>
        <v>0</v>
      </c>
      <c r="N46" s="46">
        <f t="shared" si="1"/>
        <v>9670</v>
      </c>
      <c r="O46" s="47">
        <v>35220</v>
      </c>
      <c r="P46" s="48"/>
      <c r="Q46" s="49">
        <f t="shared" si="2"/>
        <v>0</v>
      </c>
      <c r="R46" s="49">
        <f t="shared" si="3"/>
        <v>0</v>
      </c>
      <c r="S46" s="50">
        <f t="shared" si="4"/>
        <v>9670</v>
      </c>
      <c r="T46" s="50">
        <f t="shared" si="5"/>
        <v>0</v>
      </c>
      <c r="U46" s="109"/>
      <c r="V46" s="109"/>
      <c r="W46" s="109"/>
      <c r="X46" s="109"/>
    </row>
    <row r="47" spans="1:24" s="5" customFormat="1">
      <c r="A47" s="129">
        <v>41</v>
      </c>
      <c r="B47" s="130" t="s">
        <v>1944</v>
      </c>
      <c r="C47" s="113" t="s">
        <v>2000</v>
      </c>
      <c r="D47" s="116" t="s">
        <v>390</v>
      </c>
      <c r="E47" s="116" t="s">
        <v>1383</v>
      </c>
      <c r="F47" s="116" t="s">
        <v>1490</v>
      </c>
      <c r="G47" s="118">
        <v>10450</v>
      </c>
      <c r="H47" s="159"/>
      <c r="I47" s="44"/>
      <c r="J47" s="45"/>
      <c r="K47" s="45"/>
      <c r="L47" s="45"/>
      <c r="M47" s="45">
        <f t="shared" si="0"/>
        <v>0</v>
      </c>
      <c r="N47" s="46">
        <f t="shared" si="1"/>
        <v>10450</v>
      </c>
      <c r="O47" s="47">
        <v>35220</v>
      </c>
      <c r="P47" s="48"/>
      <c r="Q47" s="49">
        <f t="shared" si="2"/>
        <v>0</v>
      </c>
      <c r="R47" s="49">
        <f t="shared" si="3"/>
        <v>0</v>
      </c>
      <c r="S47" s="50">
        <f t="shared" si="4"/>
        <v>10450</v>
      </c>
      <c r="T47" s="50">
        <f t="shared" si="5"/>
        <v>0</v>
      </c>
      <c r="U47" s="109"/>
      <c r="V47" s="109"/>
      <c r="W47" s="109"/>
      <c r="X47" s="109"/>
    </row>
    <row r="48" spans="1:24" s="5" customFormat="1">
      <c r="A48" s="129">
        <v>42</v>
      </c>
      <c r="B48" s="130" t="s">
        <v>1945</v>
      </c>
      <c r="C48" s="113" t="s">
        <v>2001</v>
      </c>
      <c r="D48" s="116" t="s">
        <v>390</v>
      </c>
      <c r="E48" s="116" t="s">
        <v>1386</v>
      </c>
      <c r="F48" s="116" t="s">
        <v>1490</v>
      </c>
      <c r="G48" s="118">
        <v>10180</v>
      </c>
      <c r="H48" s="159"/>
      <c r="I48" s="44"/>
      <c r="J48" s="45"/>
      <c r="K48" s="45"/>
      <c r="L48" s="45"/>
      <c r="M48" s="45">
        <f t="shared" si="0"/>
        <v>0</v>
      </c>
      <c r="N48" s="46">
        <f t="shared" si="1"/>
        <v>10180</v>
      </c>
      <c r="O48" s="47">
        <v>35220</v>
      </c>
      <c r="P48" s="48"/>
      <c r="Q48" s="49">
        <f t="shared" si="2"/>
        <v>0</v>
      </c>
      <c r="R48" s="49">
        <f t="shared" si="3"/>
        <v>0</v>
      </c>
      <c r="S48" s="50">
        <f t="shared" si="4"/>
        <v>10180</v>
      </c>
      <c r="T48" s="50">
        <f t="shared" si="5"/>
        <v>0</v>
      </c>
      <c r="U48" s="109"/>
      <c r="V48" s="109"/>
      <c r="W48" s="109"/>
      <c r="X48" s="109"/>
    </row>
    <row r="49" spans="1:24" s="5" customFormat="1">
      <c r="A49" s="129">
        <v>43</v>
      </c>
      <c r="B49" s="130" t="s">
        <v>1946</v>
      </c>
      <c r="C49" s="113" t="s">
        <v>2002</v>
      </c>
      <c r="D49" s="116" t="s">
        <v>398</v>
      </c>
      <c r="E49" s="116" t="s">
        <v>1336</v>
      </c>
      <c r="F49" s="116" t="s">
        <v>1490</v>
      </c>
      <c r="G49" s="118">
        <v>9200</v>
      </c>
      <c r="H49" s="159"/>
      <c r="I49" s="44"/>
      <c r="J49" s="45"/>
      <c r="K49" s="45"/>
      <c r="L49" s="45"/>
      <c r="M49" s="45">
        <f t="shared" si="0"/>
        <v>0</v>
      </c>
      <c r="N49" s="46">
        <f t="shared" si="1"/>
        <v>9200</v>
      </c>
      <c r="O49" s="47">
        <v>14850</v>
      </c>
      <c r="P49" s="48"/>
      <c r="Q49" s="49">
        <f t="shared" si="2"/>
        <v>0</v>
      </c>
      <c r="R49" s="49">
        <f t="shared" si="3"/>
        <v>0</v>
      </c>
      <c r="S49" s="50">
        <f t="shared" si="4"/>
        <v>9200</v>
      </c>
      <c r="T49" s="50">
        <f t="shared" si="5"/>
        <v>0</v>
      </c>
      <c r="U49" s="109"/>
      <c r="V49" s="109"/>
      <c r="W49" s="109"/>
      <c r="X49" s="109"/>
    </row>
    <row r="50" spans="1:24" s="5" customFormat="1">
      <c r="A50" s="129">
        <v>44</v>
      </c>
      <c r="B50" s="130" t="s">
        <v>1947</v>
      </c>
      <c r="C50" s="113" t="s">
        <v>2003</v>
      </c>
      <c r="D50" s="116" t="s">
        <v>398</v>
      </c>
      <c r="E50" s="116" t="s">
        <v>1342</v>
      </c>
      <c r="F50" s="116" t="s">
        <v>1490</v>
      </c>
      <c r="G50" s="118">
        <v>7450</v>
      </c>
      <c r="H50" s="159"/>
      <c r="I50" s="44"/>
      <c r="J50" s="45"/>
      <c r="K50" s="45"/>
      <c r="L50" s="45"/>
      <c r="M50" s="45">
        <f t="shared" si="0"/>
        <v>0</v>
      </c>
      <c r="N50" s="46">
        <f t="shared" si="1"/>
        <v>7450</v>
      </c>
      <c r="O50" s="47">
        <v>14850</v>
      </c>
      <c r="P50" s="48"/>
      <c r="Q50" s="49">
        <f t="shared" si="2"/>
        <v>0</v>
      </c>
      <c r="R50" s="49">
        <f t="shared" si="3"/>
        <v>0</v>
      </c>
      <c r="S50" s="50">
        <f t="shared" si="4"/>
        <v>7450</v>
      </c>
      <c r="T50" s="50">
        <f t="shared" si="5"/>
        <v>0</v>
      </c>
      <c r="U50" s="109"/>
      <c r="V50" s="109"/>
      <c r="W50" s="109"/>
      <c r="X50" s="109"/>
    </row>
    <row r="51" spans="1:24" s="5" customFormat="1">
      <c r="A51" s="129">
        <v>45</v>
      </c>
      <c r="B51" s="130" t="s">
        <v>1948</v>
      </c>
      <c r="C51" s="113" t="s">
        <v>2004</v>
      </c>
      <c r="D51" s="116" t="s">
        <v>398</v>
      </c>
      <c r="E51" s="116" t="s">
        <v>1350</v>
      </c>
      <c r="F51" s="116" t="s">
        <v>1490</v>
      </c>
      <c r="G51" s="118">
        <v>8440</v>
      </c>
      <c r="H51" s="159"/>
      <c r="I51" s="44"/>
      <c r="J51" s="45"/>
      <c r="K51" s="45"/>
      <c r="L51" s="45"/>
      <c r="M51" s="45">
        <f t="shared" si="0"/>
        <v>0</v>
      </c>
      <c r="N51" s="46">
        <f t="shared" si="1"/>
        <v>8440</v>
      </c>
      <c r="O51" s="47">
        <v>14850</v>
      </c>
      <c r="P51" s="48"/>
      <c r="Q51" s="49">
        <f t="shared" si="2"/>
        <v>0</v>
      </c>
      <c r="R51" s="49">
        <f t="shared" si="3"/>
        <v>0</v>
      </c>
      <c r="S51" s="50">
        <f t="shared" si="4"/>
        <v>8440</v>
      </c>
      <c r="T51" s="50">
        <f t="shared" si="5"/>
        <v>0</v>
      </c>
      <c r="U51" s="109"/>
      <c r="V51" s="109"/>
      <c r="W51" s="109"/>
      <c r="X51" s="109"/>
    </row>
    <row r="52" spans="1:24" s="5" customFormat="1">
      <c r="A52" s="129">
        <v>46</v>
      </c>
      <c r="B52" s="130" t="s">
        <v>1949</v>
      </c>
      <c r="C52" s="113" t="s">
        <v>2005</v>
      </c>
      <c r="D52" s="116" t="s">
        <v>398</v>
      </c>
      <c r="E52" s="116" t="s">
        <v>1381</v>
      </c>
      <c r="F52" s="116" t="s">
        <v>1490</v>
      </c>
      <c r="G52" s="118">
        <v>8070</v>
      </c>
      <c r="H52" s="159"/>
      <c r="I52" s="44"/>
      <c r="J52" s="45"/>
      <c r="K52" s="45"/>
      <c r="L52" s="45"/>
      <c r="M52" s="45">
        <f t="shared" si="0"/>
        <v>0</v>
      </c>
      <c r="N52" s="46">
        <f t="shared" si="1"/>
        <v>8070</v>
      </c>
      <c r="O52" s="47">
        <v>14850</v>
      </c>
      <c r="P52" s="48"/>
      <c r="Q52" s="49">
        <f t="shared" si="2"/>
        <v>0</v>
      </c>
      <c r="R52" s="49">
        <f t="shared" si="3"/>
        <v>0</v>
      </c>
      <c r="S52" s="50">
        <f t="shared" si="4"/>
        <v>8070</v>
      </c>
      <c r="T52" s="50">
        <f t="shared" si="5"/>
        <v>0</v>
      </c>
      <c r="U52" s="109"/>
      <c r="V52" s="109"/>
      <c r="W52" s="109"/>
      <c r="X52" s="109"/>
    </row>
    <row r="53" spans="1:24" s="5" customFormat="1">
      <c r="A53" s="129">
        <v>47</v>
      </c>
      <c r="B53" s="130" t="s">
        <v>1950</v>
      </c>
      <c r="C53" s="113" t="s">
        <v>2006</v>
      </c>
      <c r="D53" s="116" t="s">
        <v>398</v>
      </c>
      <c r="E53" s="116" t="s">
        <v>1387</v>
      </c>
      <c r="F53" s="116" t="s">
        <v>1490</v>
      </c>
      <c r="G53" s="118">
        <v>7450</v>
      </c>
      <c r="H53" s="159"/>
      <c r="I53" s="44"/>
      <c r="J53" s="45"/>
      <c r="K53" s="45"/>
      <c r="L53" s="45"/>
      <c r="M53" s="45">
        <f t="shared" si="0"/>
        <v>0</v>
      </c>
      <c r="N53" s="46">
        <f t="shared" si="1"/>
        <v>7450</v>
      </c>
      <c r="O53" s="47">
        <v>14850</v>
      </c>
      <c r="P53" s="48"/>
      <c r="Q53" s="49">
        <f t="shared" si="2"/>
        <v>0</v>
      </c>
      <c r="R53" s="49">
        <f t="shared" si="3"/>
        <v>0</v>
      </c>
      <c r="S53" s="50">
        <f t="shared" si="4"/>
        <v>7450</v>
      </c>
      <c r="T53" s="50">
        <f t="shared" si="5"/>
        <v>0</v>
      </c>
      <c r="U53" s="109"/>
      <c r="V53" s="109"/>
      <c r="W53" s="109"/>
      <c r="X53" s="109"/>
    </row>
    <row r="54" spans="1:24" s="5" customFormat="1">
      <c r="A54" s="129">
        <v>48</v>
      </c>
      <c r="B54" s="130" t="s">
        <v>1951</v>
      </c>
      <c r="C54" s="113" t="s">
        <v>2007</v>
      </c>
      <c r="D54" s="116" t="s">
        <v>415</v>
      </c>
      <c r="E54" s="116" t="s">
        <v>1343</v>
      </c>
      <c r="F54" s="116" t="s">
        <v>1490</v>
      </c>
      <c r="G54" s="118">
        <v>9800</v>
      </c>
      <c r="H54" s="159"/>
      <c r="I54" s="44"/>
      <c r="J54" s="45"/>
      <c r="K54" s="45"/>
      <c r="L54" s="45"/>
      <c r="M54" s="45">
        <f t="shared" si="0"/>
        <v>0</v>
      </c>
      <c r="N54" s="46">
        <f t="shared" si="1"/>
        <v>9800</v>
      </c>
      <c r="O54" s="47">
        <v>14850</v>
      </c>
      <c r="P54" s="48"/>
      <c r="Q54" s="49">
        <f t="shared" si="2"/>
        <v>0</v>
      </c>
      <c r="R54" s="49">
        <f t="shared" si="3"/>
        <v>0</v>
      </c>
      <c r="S54" s="50">
        <f t="shared" si="4"/>
        <v>9800</v>
      </c>
      <c r="T54" s="50">
        <f t="shared" si="5"/>
        <v>0</v>
      </c>
      <c r="U54" s="109"/>
      <c r="V54" s="109"/>
      <c r="W54" s="109"/>
      <c r="X54" s="109"/>
    </row>
    <row r="55" spans="1:24" s="5" customFormat="1">
      <c r="A55" s="129">
        <v>49</v>
      </c>
      <c r="B55" s="130" t="s">
        <v>1952</v>
      </c>
      <c r="C55" s="113" t="s">
        <v>2008</v>
      </c>
      <c r="D55" s="116" t="s">
        <v>415</v>
      </c>
      <c r="E55" s="116" t="s">
        <v>1359</v>
      </c>
      <c r="F55" s="116" t="s">
        <v>1490</v>
      </c>
      <c r="G55" s="118">
        <v>8020</v>
      </c>
      <c r="H55" s="159"/>
      <c r="I55" s="44"/>
      <c r="J55" s="45"/>
      <c r="K55" s="45"/>
      <c r="L55" s="45"/>
      <c r="M55" s="45">
        <f t="shared" si="0"/>
        <v>0</v>
      </c>
      <c r="N55" s="46">
        <f t="shared" si="1"/>
        <v>8020</v>
      </c>
      <c r="O55" s="47">
        <v>14850</v>
      </c>
      <c r="P55" s="48"/>
      <c r="Q55" s="49">
        <f t="shared" si="2"/>
        <v>0</v>
      </c>
      <c r="R55" s="49">
        <f t="shared" si="3"/>
        <v>0</v>
      </c>
      <c r="S55" s="50">
        <f t="shared" si="4"/>
        <v>8020</v>
      </c>
      <c r="T55" s="50">
        <f t="shared" si="5"/>
        <v>0</v>
      </c>
      <c r="U55" s="109"/>
      <c r="V55" s="109"/>
      <c r="W55" s="109"/>
      <c r="X55" s="109"/>
    </row>
    <row r="56" spans="1:24" s="5" customFormat="1">
      <c r="A56" s="129">
        <v>50</v>
      </c>
      <c r="B56" s="130" t="s">
        <v>1953</v>
      </c>
      <c r="C56" s="113" t="s">
        <v>2009</v>
      </c>
      <c r="D56" s="116" t="s">
        <v>415</v>
      </c>
      <c r="E56" s="116" t="s">
        <v>1371</v>
      </c>
      <c r="F56" s="116" t="s">
        <v>1490</v>
      </c>
      <c r="G56" s="118">
        <v>7460</v>
      </c>
      <c r="H56" s="159"/>
      <c r="I56" s="44"/>
      <c r="J56" s="45"/>
      <c r="K56" s="45"/>
      <c r="L56" s="45"/>
      <c r="M56" s="45">
        <f t="shared" si="0"/>
        <v>0</v>
      </c>
      <c r="N56" s="46">
        <f t="shared" si="1"/>
        <v>7460</v>
      </c>
      <c r="O56" s="47">
        <v>14850</v>
      </c>
      <c r="P56" s="48"/>
      <c r="Q56" s="49">
        <f t="shared" si="2"/>
        <v>0</v>
      </c>
      <c r="R56" s="49">
        <f t="shared" si="3"/>
        <v>0</v>
      </c>
      <c r="S56" s="50">
        <f t="shared" si="4"/>
        <v>7460</v>
      </c>
      <c r="T56" s="50">
        <f t="shared" si="5"/>
        <v>0</v>
      </c>
      <c r="U56" s="109"/>
      <c r="V56" s="109"/>
      <c r="W56" s="109"/>
      <c r="X56" s="109"/>
    </row>
    <row r="57" spans="1:24" s="5" customFormat="1">
      <c r="A57" s="129">
        <v>51</v>
      </c>
      <c r="B57" s="130" t="s">
        <v>1954</v>
      </c>
      <c r="C57" s="113" t="s">
        <v>2010</v>
      </c>
      <c r="D57" s="116" t="s">
        <v>439</v>
      </c>
      <c r="E57" s="116" t="s">
        <v>1352</v>
      </c>
      <c r="F57" s="116" t="s">
        <v>1490</v>
      </c>
      <c r="G57" s="118">
        <v>10220</v>
      </c>
      <c r="H57" s="159"/>
      <c r="I57" s="44"/>
      <c r="J57" s="45"/>
      <c r="K57" s="45"/>
      <c r="L57" s="45"/>
      <c r="M57" s="45">
        <f t="shared" si="0"/>
        <v>0</v>
      </c>
      <c r="N57" s="46">
        <f t="shared" si="1"/>
        <v>10220</v>
      </c>
      <c r="O57" s="47">
        <v>14850</v>
      </c>
      <c r="P57" s="48"/>
      <c r="Q57" s="49">
        <f t="shared" si="2"/>
        <v>0</v>
      </c>
      <c r="R57" s="49">
        <f t="shared" si="3"/>
        <v>0</v>
      </c>
      <c r="S57" s="50">
        <f t="shared" si="4"/>
        <v>10220</v>
      </c>
      <c r="T57" s="50">
        <f t="shared" si="5"/>
        <v>0</v>
      </c>
      <c r="U57" s="109"/>
      <c r="V57" s="109"/>
      <c r="W57" s="109"/>
      <c r="X57" s="109"/>
    </row>
    <row r="58" spans="1:24" s="5" customFormat="1">
      <c r="A58" s="129">
        <v>52</v>
      </c>
      <c r="B58" s="130" t="s">
        <v>1955</v>
      </c>
      <c r="C58" s="113" t="s">
        <v>2011</v>
      </c>
      <c r="D58" s="116" t="s">
        <v>444</v>
      </c>
      <c r="E58" s="116" t="s">
        <v>1357</v>
      </c>
      <c r="F58" s="116" t="s">
        <v>1490</v>
      </c>
      <c r="G58" s="118">
        <v>9930</v>
      </c>
      <c r="H58" s="159"/>
      <c r="I58" s="44"/>
      <c r="J58" s="45"/>
      <c r="K58" s="45"/>
      <c r="L58" s="45"/>
      <c r="M58" s="45">
        <f t="shared" si="0"/>
        <v>0</v>
      </c>
      <c r="N58" s="46">
        <f t="shared" si="1"/>
        <v>9930</v>
      </c>
      <c r="O58" s="47">
        <v>14850</v>
      </c>
      <c r="P58" s="48"/>
      <c r="Q58" s="49">
        <f t="shared" si="2"/>
        <v>0</v>
      </c>
      <c r="R58" s="49">
        <f t="shared" si="3"/>
        <v>0</v>
      </c>
      <c r="S58" s="50">
        <f t="shared" si="4"/>
        <v>9930</v>
      </c>
      <c r="T58" s="50">
        <f t="shared" si="5"/>
        <v>0</v>
      </c>
      <c r="U58" s="109"/>
      <c r="V58" s="109"/>
      <c r="W58" s="109"/>
      <c r="X58" s="109"/>
    </row>
    <row r="59" spans="1:24" s="5" customFormat="1">
      <c r="A59" s="129">
        <v>53</v>
      </c>
      <c r="B59" s="130" t="s">
        <v>1956</v>
      </c>
      <c r="C59" s="113" t="s">
        <v>2012</v>
      </c>
      <c r="D59" s="116" t="s">
        <v>444</v>
      </c>
      <c r="E59" s="116" t="s">
        <v>1367</v>
      </c>
      <c r="F59" s="116" t="s">
        <v>1490</v>
      </c>
      <c r="G59" s="118">
        <v>8090</v>
      </c>
      <c r="H59" s="159"/>
      <c r="I59" s="44"/>
      <c r="J59" s="45"/>
      <c r="K59" s="45"/>
      <c r="L59" s="45"/>
      <c r="M59" s="45">
        <f t="shared" si="0"/>
        <v>0</v>
      </c>
      <c r="N59" s="46">
        <f t="shared" si="1"/>
        <v>8090</v>
      </c>
      <c r="O59" s="47">
        <v>14850</v>
      </c>
      <c r="P59" s="48"/>
      <c r="Q59" s="49">
        <f t="shared" si="2"/>
        <v>0</v>
      </c>
      <c r="R59" s="49">
        <f t="shared" si="3"/>
        <v>0</v>
      </c>
      <c r="S59" s="50">
        <f t="shared" si="4"/>
        <v>8090</v>
      </c>
      <c r="T59" s="50">
        <f t="shared" si="5"/>
        <v>0</v>
      </c>
      <c r="U59" s="109"/>
      <c r="V59" s="109"/>
      <c r="W59" s="109"/>
      <c r="X59" s="109"/>
    </row>
    <row r="60" spans="1:24" s="5" customFormat="1">
      <c r="A60" s="129">
        <v>54</v>
      </c>
      <c r="B60" s="130" t="s">
        <v>1957</v>
      </c>
      <c r="C60" s="113" t="s">
        <v>2013</v>
      </c>
      <c r="D60" s="116" t="s">
        <v>475</v>
      </c>
      <c r="E60" s="116" t="s">
        <v>1370</v>
      </c>
      <c r="F60" s="116" t="s">
        <v>1491</v>
      </c>
      <c r="G60" s="118">
        <v>9290</v>
      </c>
      <c r="H60" s="159"/>
      <c r="I60" s="44"/>
      <c r="J60" s="45"/>
      <c r="K60" s="45"/>
      <c r="L60" s="45"/>
      <c r="M60" s="45">
        <f t="shared" si="0"/>
        <v>0</v>
      </c>
      <c r="N60" s="46">
        <f t="shared" si="1"/>
        <v>9290</v>
      </c>
      <c r="O60" s="47">
        <v>14850</v>
      </c>
      <c r="P60" s="48"/>
      <c r="Q60" s="49">
        <f t="shared" si="2"/>
        <v>0</v>
      </c>
      <c r="R60" s="49">
        <f t="shared" si="3"/>
        <v>0</v>
      </c>
      <c r="S60" s="50">
        <f t="shared" si="4"/>
        <v>9290</v>
      </c>
      <c r="T60" s="50">
        <f t="shared" si="5"/>
        <v>0</v>
      </c>
      <c r="U60" s="109"/>
      <c r="V60" s="109"/>
      <c r="W60" s="109"/>
      <c r="X60" s="109"/>
    </row>
    <row r="61" spans="1:24" s="5" customFormat="1">
      <c r="A61" s="129">
        <v>55</v>
      </c>
      <c r="B61" s="130" t="s">
        <v>1958</v>
      </c>
      <c r="C61" s="113" t="s">
        <v>2014</v>
      </c>
      <c r="D61" s="116" t="s">
        <v>432</v>
      </c>
      <c r="E61" s="116" t="s">
        <v>1378</v>
      </c>
      <c r="F61" s="116" t="s">
        <v>1491</v>
      </c>
      <c r="G61" s="118">
        <v>10510</v>
      </c>
      <c r="H61" s="159"/>
      <c r="I61" s="44"/>
      <c r="J61" s="45"/>
      <c r="K61" s="45"/>
      <c r="L61" s="45"/>
      <c r="M61" s="45">
        <f t="shared" si="0"/>
        <v>0</v>
      </c>
      <c r="N61" s="46">
        <f t="shared" si="1"/>
        <v>10510</v>
      </c>
      <c r="O61" s="47">
        <v>14850</v>
      </c>
      <c r="P61" s="48"/>
      <c r="Q61" s="49">
        <f t="shared" si="2"/>
        <v>0</v>
      </c>
      <c r="R61" s="49">
        <f t="shared" si="3"/>
        <v>0</v>
      </c>
      <c r="S61" s="50">
        <f t="shared" si="4"/>
        <v>10510</v>
      </c>
      <c r="T61" s="50">
        <f t="shared" si="5"/>
        <v>0</v>
      </c>
      <c r="U61" s="109"/>
      <c r="V61" s="109"/>
      <c r="W61" s="109"/>
      <c r="X61" s="109"/>
    </row>
    <row r="62" spans="1:24" s="5" customFormat="1">
      <c r="A62" s="129">
        <v>56</v>
      </c>
      <c r="B62" s="130" t="s">
        <v>1959</v>
      </c>
      <c r="C62" s="113" t="s">
        <v>2015</v>
      </c>
      <c r="D62" s="116" t="s">
        <v>530</v>
      </c>
      <c r="E62" s="116" t="s">
        <v>1368</v>
      </c>
      <c r="F62" s="116" t="s">
        <v>1491</v>
      </c>
      <c r="G62" s="118">
        <v>10590</v>
      </c>
      <c r="H62" s="159"/>
      <c r="I62" s="44"/>
      <c r="J62" s="45"/>
      <c r="K62" s="45"/>
      <c r="L62" s="45"/>
      <c r="M62" s="45">
        <f t="shared" si="0"/>
        <v>0</v>
      </c>
      <c r="N62" s="46">
        <f t="shared" si="1"/>
        <v>10590</v>
      </c>
      <c r="O62" s="47">
        <v>14850</v>
      </c>
      <c r="P62" s="48"/>
      <c r="Q62" s="49">
        <f t="shared" si="2"/>
        <v>0</v>
      </c>
      <c r="R62" s="49">
        <f t="shared" si="3"/>
        <v>0</v>
      </c>
      <c r="S62" s="50">
        <f t="shared" si="4"/>
        <v>10590</v>
      </c>
      <c r="T62" s="50">
        <f t="shared" si="5"/>
        <v>0</v>
      </c>
      <c r="U62" s="109"/>
      <c r="V62" s="109"/>
      <c r="W62" s="109"/>
      <c r="X62" s="109"/>
    </row>
  </sheetData>
  <mergeCells count="3">
    <mergeCell ref="A1:T1"/>
    <mergeCell ref="A2:T2"/>
    <mergeCell ref="I3:T3"/>
  </mergeCells>
  <dataValidations count="1">
    <dataValidation type="textLength" allowBlank="1" showInputMessage="1" showErrorMessage="1" errorTitle="เลขบัตรประชาชน" error="โปรดตรวจสอบ_x000a_เลขบัตรประชาชนต้องไม่เกิน 13 หลัก" sqref="C7:C62">
      <formula1>13</formula1>
      <formula2>13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0สสจ</vt:lpstr>
      <vt:lpstr>1.รพ.เกษตรวิสัย</vt:lpstr>
      <vt:lpstr>2รพ ปทุมรัตต์</vt:lpstr>
      <vt:lpstr>3รพ จตุร</vt:lpstr>
      <vt:lpstr>4รพ ธวัชบุรี</vt:lpstr>
      <vt:lpstr>5รพ พนมไพร</vt:lpstr>
      <vt:lpstr>6รพ โพนทอง</vt:lpstr>
      <vt:lpstr>7รพ โพธิ์ชัย</vt:lpstr>
      <vt:lpstr>8รพ หนองพอก</vt:lpstr>
      <vt:lpstr>9รพ เสลภูมิ</vt:lpstr>
      <vt:lpstr>10รพ สุวรรณภูมิ</vt:lpstr>
      <vt:lpstr>11รพ เมืองสรวง</vt:lpstr>
      <vt:lpstr>12รพ โพนทราย</vt:lpstr>
      <vt:lpstr>13รพ อาจสามารถ</vt:lpstr>
      <vt:lpstr>14รพ เมยวดี</vt:lpstr>
      <vt:lpstr>15รพ ศรีสมเด็จ</vt:lpstr>
      <vt:lpstr>16รพ จังหาร</vt:lpstr>
      <vt:lpstr>17รพ เชียงขวัญ</vt:lpstr>
      <vt:lpstr>18รพ หนองฮี</vt:lpstr>
      <vt:lpstr>19รพ ทุ่งเขาหลวง</vt:lpstr>
      <vt:lpstr>20สสอ เมือง</vt:lpstr>
      <vt:lpstr>21สสอ จังหาร</vt:lpstr>
      <vt:lpstr>22สสอ.โพธิ์ชัย</vt:lpstr>
      <vt:lpstr>สสอ.เกษตรวิสัย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2015-09-16T03:57:51Z</cp:lastPrinted>
  <dcterms:created xsi:type="dcterms:W3CDTF">2015-07-16T02:42:48Z</dcterms:created>
  <dcterms:modified xsi:type="dcterms:W3CDTF">2015-10-06T10:28:59Z</dcterms:modified>
</cp:coreProperties>
</file>